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lic\Desktop\REBALANS 2025\"/>
    </mc:Choice>
  </mc:AlternateContent>
  <xr:revisionPtr revIDLastSave="0" documentId="13_ncr:1_{5AFAB0AC-E223-49CF-9711-C7D6FF47A7B0}" xr6:coauthVersionLast="47" xr6:coauthVersionMax="47" xr10:uidLastSave="{00000000-0000-0000-0000-000000000000}"/>
  <bookViews>
    <workbookView xWindow="4920" yWindow="4455" windowWidth="21135" windowHeight="11145" xr2:uid="{00000000-000D-0000-FFFF-FFFF00000000}"/>
  </bookViews>
  <sheets>
    <sheet name="PREDLOŽAK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7" l="1"/>
  <c r="F62" i="7"/>
  <c r="E7" i="7"/>
  <c r="E6" i="7"/>
  <c r="F31" i="7" l="1"/>
  <c r="F30" i="7" s="1"/>
  <c r="F29" i="7" s="1"/>
  <c r="D9" i="7" l="1"/>
  <c r="D58" i="7" l="1"/>
  <c r="D50" i="7" s="1"/>
  <c r="D116" i="7"/>
  <c r="D115" i="7" s="1"/>
  <c r="D112" i="7"/>
  <c r="D107" i="7"/>
  <c r="D95" i="7"/>
  <c r="D102" i="7"/>
  <c r="D75" i="7"/>
  <c r="D74" i="7" s="1"/>
  <c r="D63" i="7"/>
  <c r="D62" i="7" s="1"/>
  <c r="D42" i="7"/>
  <c r="D47" i="7"/>
  <c r="D8" i="7" l="1"/>
  <c r="D41" i="7"/>
  <c r="D94" i="7"/>
  <c r="D5" i="7" s="1"/>
  <c r="D106" i="7"/>
  <c r="D7" i="7" s="1"/>
  <c r="D91" i="7"/>
  <c r="D85" i="7"/>
  <c r="D84" i="7" s="1"/>
  <c r="D49" i="7"/>
  <c r="D31" i="7"/>
  <c r="D30" i="7" s="1"/>
  <c r="D29" i="7" s="1"/>
  <c r="D25" i="7"/>
  <c r="D19" i="7"/>
  <c r="D13" i="7"/>
  <c r="D12" i="7" s="1"/>
  <c r="D35" i="7" l="1"/>
  <c r="D6" i="7"/>
  <c r="D83" i="7"/>
  <c r="D4" i="7"/>
  <c r="D18" i="7"/>
  <c r="D17" i="7" s="1"/>
  <c r="C42" i="7" l="1"/>
  <c r="C41" i="7" s="1"/>
  <c r="C123" i="7" a="1"/>
  <c r="C123" i="7" s="1"/>
  <c r="C122" i="7" s="1"/>
  <c r="C9" i="7" s="1"/>
  <c r="F116" i="7"/>
  <c r="E116" i="7"/>
  <c r="C116" i="7"/>
  <c r="C115" i="7" s="1"/>
  <c r="C75" i="7"/>
  <c r="C74" i="7" s="1"/>
  <c r="C8" i="7" s="1"/>
  <c r="C70" i="7"/>
  <c r="C63" i="7"/>
  <c r="C50" i="7"/>
  <c r="C49" i="7" s="1"/>
  <c r="C112" i="7"/>
  <c r="C107" i="7"/>
  <c r="F107" i="7"/>
  <c r="E107" i="7"/>
  <c r="C102" i="7"/>
  <c r="C95" i="7"/>
  <c r="C85" i="7"/>
  <c r="C91" i="7"/>
  <c r="D11" i="7"/>
  <c r="C31" i="7"/>
  <c r="C30" i="7" s="1"/>
  <c r="C29" i="7" s="1"/>
  <c r="C25" i="7"/>
  <c r="C19" i="7"/>
  <c r="C13" i="7"/>
  <c r="C12" i="7" s="1"/>
  <c r="C11" i="7" s="1"/>
  <c r="D3" i="7" l="1"/>
  <c r="D10" i="7"/>
  <c r="C62" i="7"/>
  <c r="C35" i="7" s="1"/>
  <c r="C6" i="7"/>
  <c r="C106" i="7"/>
  <c r="C94" i="7"/>
  <c r="C5" i="7" s="1"/>
  <c r="C84" i="7"/>
  <c r="C18" i="7"/>
  <c r="C17" i="7" s="1"/>
  <c r="C7" i="7" l="1"/>
  <c r="C3" i="7"/>
  <c r="C4" i="7"/>
  <c r="C83" i="7"/>
  <c r="C10" i="7" s="1"/>
  <c r="F112" i="7" l="1"/>
  <c r="E112" i="7"/>
  <c r="F102" i="7"/>
  <c r="E102" i="7"/>
  <c r="F95" i="7"/>
  <c r="E95" i="7"/>
  <c r="F85" i="7"/>
  <c r="E85" i="7"/>
  <c r="F91" i="7"/>
  <c r="E91" i="7"/>
  <c r="F50" i="7"/>
  <c r="E50" i="7"/>
  <c r="F58" i="7"/>
  <c r="E58" i="7"/>
  <c r="F63" i="7"/>
  <c r="E63" i="7"/>
  <c r="F94" i="7" l="1"/>
  <c r="F5" i="7" s="1"/>
  <c r="F49" i="7"/>
  <c r="F6" i="7" s="1"/>
  <c r="E94" i="7"/>
  <c r="E5" i="7" s="1"/>
  <c r="E84" i="7"/>
  <c r="E4" i="7" s="1"/>
  <c r="F84" i="7"/>
  <c r="F4" i="7" s="1"/>
  <c r="E106" i="7"/>
  <c r="F106" i="7"/>
  <c r="E49" i="7"/>
  <c r="F35" i="7" l="1"/>
  <c r="E83" i="7"/>
  <c r="E35" i="7"/>
  <c r="F83" i="7"/>
  <c r="E31" i="7" l="1"/>
  <c r="E30" i="7" s="1"/>
  <c r="E29" i="7" s="1"/>
  <c r="E19" i="7" l="1"/>
  <c r="F25" i="7"/>
  <c r="E25" i="7"/>
  <c r="F13" i="7"/>
  <c r="F12" i="7" s="1"/>
  <c r="F11" i="7" s="1"/>
  <c r="E13" i="7"/>
  <c r="E12" i="7" s="1"/>
  <c r="E11" i="7" s="1"/>
  <c r="E10" i="7" l="1"/>
  <c r="E18" i="7"/>
  <c r="E3" i="7" s="1"/>
  <c r="F18" i="7"/>
  <c r="F3" i="7" s="1"/>
  <c r="E17" i="7"/>
  <c r="F17" i="7"/>
  <c r="F10" i="7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<sst xmlns="http://schemas.openxmlformats.org/spreadsheetml/2006/main" count="207" uniqueCount="52">
  <si>
    <t>Opći prihodi i primici</t>
  </si>
  <si>
    <t>A621002</t>
  </si>
  <si>
    <t>REDOVNA DJELATNOST SVEUČILIŠTA U RIJECI</t>
  </si>
  <si>
    <t>A621181</t>
  </si>
  <si>
    <t>PRAVOMOĆNE SUDSKE PRESUDE</t>
  </si>
  <si>
    <t>A622122</t>
  </si>
  <si>
    <t>PROGRAMSKO FINANCIRANJE JAVNIH VISOKIH UČILIŠTA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</si>
  <si>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</si>
  <si>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</si>
  <si>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</si>
  <si>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</si>
  <si>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</si>
  <si>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</si>
  <si>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</si>
  <si>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</si>
  <si>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</si>
  <si>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</si>
  <si>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A679089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</si>
  <si>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</si>
  <si>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</si>
  <si>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</si>
  <si>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</si>
  <si>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</si>
  <si>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</si>
  <si>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</si>
  <si>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</si>
  <si>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</si>
  <si>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</si>
  <si>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</si>
  <si>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</si>
  <si>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</si>
  <si>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</si>
  <si>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</si>
  <si>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</si>
  <si>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</si>
  <si>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</si>
  <si>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</si>
  <si>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52</t>
  </si>
  <si>
    <t>Rashodi za nabavu neproizvedene dugotrajne imovine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</si>
  <si>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</si>
  <si>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</si>
  <si>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</si>
  <si>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</si>
  <si>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</si>
  <si>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</si>
  <si>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</si>
  <si>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</si>
  <si>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</si>
  <si>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Rashodi za nabavu nefinancijske imovine</t>
  </si>
  <si>
    <t>Prihodi od prodaje nefinancijske imovine</t>
  </si>
  <si>
    <t>Prodaja od nefinacijske imovine</t>
  </si>
  <si>
    <t>PRVA IZMJENA PLANA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</si>
</sst>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3" applyProtection="0">
      <alignment vertical="center"/>
    </xf>
    <xf numFmtId="4" fontId="12" fillId="21" borderId="3" applyNumberFormat="0" applyProtection="0">
      <alignment horizontal="left" vertical="center" indent="1"/>
    </xf>
    <xf numFmtId="4" fontId="12" fillId="22" borderId="3" applyNumberFormat="0" applyProtection="0">
      <alignment horizontal="right" vertical="center"/>
    </xf>
    <xf numFmtId="4" fontId="12" fillId="5" borderId="3" applyNumberFormat="0" applyProtection="0">
      <alignment horizontal="left" vertical="center" indent="1"/>
    </xf>
    <xf numFmtId="4" fontId="12" fillId="23" borderId="3" applyNumberFormat="0" applyProtection="0">
      <alignment vertical="center"/>
    </xf>
    <xf numFmtId="0" fontId="12" fillId="24" borderId="3" applyNumberFormat="0" applyProtection="0">
      <alignment horizontal="left" vertical="center" indent="1"/>
    </xf>
    <xf numFmtId="0" fontId="12" fillId="25" borderId="3" applyNumberFormat="0" applyProtection="0">
      <alignment horizontal="left" vertical="center" indent="1"/>
    </xf>
    <xf numFmtId="0" fontId="12" fillId="2" borderId="3" applyNumberFormat="0" applyProtection="0">
      <alignment horizontal="left" vertical="center" wrapText="1" indent="1"/>
    </xf>
    <xf numFmtId="0" fontId="12" fillId="26" borderId="3" applyNumberFormat="0" applyProtection="0">
      <alignment horizontal="left" vertical="center" indent="1"/>
    </xf>
    <xf numFmtId="4" fontId="12" fillId="0" borderId="3" applyNumberFormat="0" applyProtection="0">
      <alignment horizontal="right" vertical="center"/>
    </xf>
  </cellStyleXfs>
  <cellXfs count="18">
    <xf numFmtId="0" fontId="0" fillId="0" borderId="0" xfId="0"/>
    <xf numFmtId="0" fontId="0" fillId="0" borderId="0" xfId="0" applyFill="1"/>
    <xf numFmtId="0" fontId="12" fillId="0" borderId="4" xfId="49" quotePrefix="1" applyFill="1" applyBorder="1" applyAlignment="1">
      <alignment horizontal="left" vertical="center" indent="7"/>
    </xf>
    <xf numFmtId="0" fontId="12" fillId="0" borderId="4" xfId="49" quotePrefix="1" applyFill="1" applyBorder="1">
      <alignment horizontal="left" vertical="center" indent="1"/>
    </xf>
    <xf numFmtId="0" fontId="12" fillId="0" borderId="4" xfId="49" quotePrefix="1" applyFill="1" applyBorder="1" applyAlignment="1">
      <alignment horizontal="left" vertical="center" indent="9"/>
    </xf>
    <xf numFmtId="0" fontId="0" fillId="0" borderId="4" xfId="0" applyFill="1" applyBorder="1"/>
    <xf numFmtId="4" fontId="0" fillId="0" borderId="0" xfId="0" applyNumberFormat="1" applyFill="1"/>
    <xf numFmtId="0" fontId="13" fillId="0" borderId="5" xfId="0" quotePrefix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2" fillId="0" borderId="4" xfId="6" quotePrefix="1" applyFill="1" applyBorder="1" applyAlignment="1">
      <alignment horizontal="left" vertical="center" indent="4"/>
    </xf>
    <xf numFmtId="0" fontId="2" fillId="0" borderId="4" xfId="6" quotePrefix="1" applyFill="1" applyBorder="1" applyAlignment="1">
      <alignment horizontal="left" vertical="center" indent="1"/>
    </xf>
    <xf numFmtId="0" fontId="12" fillId="0" borderId="4" xfId="49" quotePrefix="1" applyFill="1" applyBorder="1" applyAlignment="1">
      <alignment horizontal="left" vertical="center" indent="5"/>
    </xf>
    <xf numFmtId="0" fontId="12" fillId="0" borderId="4" xfId="49" quotePrefix="1" applyFill="1" applyBorder="1" applyAlignment="1">
      <alignment horizontal="center" vertical="center"/>
    </xf>
    <xf numFmtId="3" fontId="14" fillId="0" borderId="4" xfId="50" applyNumberFormat="1" applyFont="1" applyFill="1" applyBorder="1">
      <alignment horizontal="right" vertical="center"/>
    </xf>
    <xf numFmtId="1" fontId="14" fillId="0" borderId="4" xfId="50" applyNumberFormat="1" applyFont="1" applyFill="1" applyBorder="1">
      <alignment horizontal="right" vertical="center"/>
    </xf>
    <xf numFmtId="0" fontId="15" fillId="0" borderId="4" xfId="0" applyFont="1" applyFill="1" applyBorder="1"/>
    <xf numFmtId="3" fontId="15" fillId="0" borderId="4" xfId="0" applyNumberFormat="1" applyFont="1" applyFill="1" applyBorder="1"/>
    <xf numFmtId="1" fontId="15" fillId="0" borderId="4" xfId="0" applyNumberFormat="1" applyFont="1" applyFill="1" applyBorder="1"/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5"/>
  <sheetViews>
    <sheetView tabSelected="1" workbookViewId="0">
      <pane xSplit="2" ySplit="2" topLeftCell="C20" activePane="bottomRight" state="frozen"/>
      <selection pane="topRight" activeCell="C1" sqref="C1"/>
      <selection pane="bottomLeft" activeCell="A3" sqref="A3"/>
      <selection pane="bottomRight" activeCell="F61" sqref="F61"/>
    </sheetView>
  </sheetViews>
  <sheetFormatPr defaultColWidth="9.140625" defaultRowHeight="15" x14ac:dyDescent="0.25"/>
  <cols>
    <col min="1" max="1" width="17.28515625" style="1" customWidth="1"/>
    <col min="2" max="2" width="51.42578125" style="1" customWidth="1"/>
    <col min="3" max="6" width="13.28515625" style="1" customWidth="1"/>
    <col min="7" max="16384" width="9.140625" style="1"/>
  </cols>
  <sheetData>
    <row r="2" spans="1:6" ht="51" x14ac:dyDescent="0.25">
      <c r="A2" s="7" t="s">
        <v>42</v>
      </c>
      <c r="B2" s="7" t="s">
        <v>43</v>
      </c>
      <c r="C2" s="7" t="s">
        <v>45</v>
      </c>
      <c r="D2" s="7" t="s">
        <v>46</v>
      </c>
      <c r="E2" s="8" t="s">
        <v>47</v>
      </c>
      <c r="F2" s="8" t="s">
        <v>51</v>
      </c>
    </row>
    <row r="3" spans="1:6" x14ac:dyDescent="0.25">
      <c r="A3" s="2">
        <v>11</v>
      </c>
      <c r="B3" s="3" t="s">
        <v>0</v>
      </c>
      <c r="C3" s="13">
        <f>C11+C18+C29</f>
        <v>2663681</v>
      </c>
      <c r="D3" s="13">
        <f t="shared" ref="D3:F3" si="0">D11+D18+D29</f>
        <v>3333622</v>
      </c>
      <c r="E3" s="13">
        <f t="shared" si="0"/>
        <v>3408650</v>
      </c>
      <c r="F3" s="13">
        <f t="shared" si="0"/>
        <v>3408650</v>
      </c>
    </row>
    <row r="4" spans="1:6" x14ac:dyDescent="0.25">
      <c r="A4" s="2">
        <v>31</v>
      </c>
      <c r="B4" s="3" t="s">
        <v>16</v>
      </c>
      <c r="C4" s="13">
        <f>C84</f>
        <v>159864</v>
      </c>
      <c r="D4" s="13">
        <f>D84</f>
        <v>180000</v>
      </c>
      <c r="E4" s="13">
        <f>E84</f>
        <v>183229</v>
      </c>
      <c r="F4" s="13">
        <f t="shared" ref="F4" si="1">F84</f>
        <v>183229</v>
      </c>
    </row>
    <row r="5" spans="1:6" x14ac:dyDescent="0.25">
      <c r="A5" s="2">
        <v>43</v>
      </c>
      <c r="B5" s="3" t="s">
        <v>8</v>
      </c>
      <c r="C5" s="13">
        <f>C94+C41</f>
        <v>412458</v>
      </c>
      <c r="D5" s="13">
        <f>D94+D41</f>
        <v>497378</v>
      </c>
      <c r="E5" s="13">
        <f>E94</f>
        <v>380105</v>
      </c>
      <c r="F5" s="13">
        <f t="shared" ref="F5" si="2">F94</f>
        <v>380105</v>
      </c>
    </row>
    <row r="6" spans="1:6" x14ac:dyDescent="0.25">
      <c r="A6" s="2">
        <v>51</v>
      </c>
      <c r="B6" s="3" t="s">
        <v>10</v>
      </c>
      <c r="C6" s="13">
        <f>C49</f>
        <v>29609</v>
      </c>
      <c r="D6" s="13">
        <f>D49</f>
        <v>98640</v>
      </c>
      <c r="E6" s="13">
        <f t="shared" ref="E6:F6" si="3">E49</f>
        <v>270932</v>
      </c>
      <c r="F6" s="13">
        <f t="shared" si="3"/>
        <v>289746</v>
      </c>
    </row>
    <row r="7" spans="1:6" x14ac:dyDescent="0.25">
      <c r="A7" s="2">
        <v>52</v>
      </c>
      <c r="B7" s="3" t="s">
        <v>11</v>
      </c>
      <c r="C7" s="13">
        <f>C62+C106</f>
        <v>297978</v>
      </c>
      <c r="D7" s="13">
        <f>D62+D106</f>
        <v>357111</v>
      </c>
      <c r="E7" s="13">
        <f>E106+E63</f>
        <v>218105</v>
      </c>
      <c r="F7" s="13">
        <v>165270</v>
      </c>
    </row>
    <row r="8" spans="1:6" ht="15.75" customHeight="1" x14ac:dyDescent="0.25">
      <c r="A8" s="2">
        <v>61</v>
      </c>
      <c r="B8" s="3" t="s">
        <v>12</v>
      </c>
      <c r="C8" s="13">
        <f>C74+C115</f>
        <v>55294</v>
      </c>
      <c r="D8" s="13">
        <f>D74+D115</f>
        <v>25547</v>
      </c>
      <c r="E8" s="13"/>
      <c r="F8" s="13"/>
    </row>
    <row r="9" spans="1:6" ht="15.75" customHeight="1" x14ac:dyDescent="0.25">
      <c r="A9" s="2">
        <v>71</v>
      </c>
      <c r="B9" s="3" t="s">
        <v>50</v>
      </c>
      <c r="C9" s="13">
        <f>C122</f>
        <v>158</v>
      </c>
      <c r="D9" s="13">
        <f>D122</f>
        <v>0</v>
      </c>
      <c r="E9" s="13"/>
      <c r="F9" s="13"/>
    </row>
    <row r="10" spans="1:6" x14ac:dyDescent="0.25">
      <c r="A10" s="9" t="s">
        <v>39</v>
      </c>
      <c r="B10" s="10" t="s">
        <v>40</v>
      </c>
      <c r="C10" s="13">
        <f>C11+C35+C83+C17+C29</f>
        <v>3619042</v>
      </c>
      <c r="D10" s="13">
        <f t="shared" ref="D10:F10" si="4">D11+D35+D83+D17+D29</f>
        <v>4492298</v>
      </c>
      <c r="E10" s="13">
        <f t="shared" si="4"/>
        <v>4461021</v>
      </c>
      <c r="F10" s="13">
        <f t="shared" si="4"/>
        <v>4479835</v>
      </c>
    </row>
    <row r="11" spans="1:6" x14ac:dyDescent="0.25">
      <c r="A11" s="11" t="s">
        <v>1</v>
      </c>
      <c r="B11" s="3" t="s">
        <v>2</v>
      </c>
      <c r="C11" s="13">
        <f>C12</f>
        <v>2436833</v>
      </c>
      <c r="D11" s="13">
        <f t="shared" ref="D11:F11" si="5">D12</f>
        <v>3008448</v>
      </c>
      <c r="E11" s="13">
        <f t="shared" si="5"/>
        <v>3160966</v>
      </c>
      <c r="F11" s="13">
        <f t="shared" si="5"/>
        <v>3160966</v>
      </c>
    </row>
    <row r="12" spans="1:6" x14ac:dyDescent="0.25">
      <c r="A12" s="2" t="s">
        <v>27</v>
      </c>
      <c r="B12" s="3" t="s">
        <v>0</v>
      </c>
      <c r="C12" s="13">
        <f>C13</f>
        <v>2436833</v>
      </c>
      <c r="D12" s="13">
        <f>D13</f>
        <v>3008448</v>
      </c>
      <c r="E12" s="13">
        <f>E13</f>
        <v>3160966</v>
      </c>
      <c r="F12" s="13">
        <f t="shared" ref="F12" si="6">F13</f>
        <v>3160966</v>
      </c>
    </row>
    <row r="13" spans="1:6" x14ac:dyDescent="0.25">
      <c r="A13" s="2">
        <v>3</v>
      </c>
      <c r="B13" s="3" t="s">
        <v>44</v>
      </c>
      <c r="C13" s="13">
        <f>C14+C15</f>
        <v>2436833</v>
      </c>
      <c r="D13" s="13">
        <f>D14+D15</f>
        <v>3008448</v>
      </c>
      <c r="E13" s="13">
        <f>E14+E15</f>
        <v>3160966</v>
      </c>
      <c r="F13" s="13">
        <f t="shared" ref="F13" si="7">F14+F15</f>
        <v>3160966</v>
      </c>
    </row>
    <row r="14" spans="1:6" x14ac:dyDescent="0.25">
      <c r="A14" s="4" t="s">
        <v>15</v>
      </c>
      <c r="B14" s="3" t="s">
        <v>29</v>
      </c>
      <c r="C14" s="13">
        <v>2391938</v>
      </c>
      <c r="D14" s="13">
        <v>2965150</v>
      </c>
      <c r="E14" s="13">
        <v>3115667</v>
      </c>
      <c r="F14" s="13">
        <v>3115667</v>
      </c>
    </row>
    <row r="15" spans="1:6" x14ac:dyDescent="0.25">
      <c r="A15" s="4" t="s">
        <v>18</v>
      </c>
      <c r="B15" s="3" t="s">
        <v>28</v>
      </c>
      <c r="C15" s="13">
        <v>44895</v>
      </c>
      <c r="D15" s="13">
        <v>43298</v>
      </c>
      <c r="E15" s="13">
        <v>45299</v>
      </c>
      <c r="F15" s="13">
        <v>45299</v>
      </c>
    </row>
    <row r="16" spans="1:6" x14ac:dyDescent="0.25">
      <c r="A16" s="4" t="s">
        <v>23</v>
      </c>
      <c r="B16" s="3" t="s">
        <v>35</v>
      </c>
      <c r="C16" s="13"/>
      <c r="D16" s="13"/>
      <c r="E16" s="13"/>
      <c r="F16" s="13"/>
    </row>
    <row r="17" spans="1:6" x14ac:dyDescent="0.25">
      <c r="A17" s="11" t="s">
        <v>5</v>
      </c>
      <c r="B17" s="3" t="s">
        <v>6</v>
      </c>
      <c r="C17" s="13">
        <f>C18</f>
        <v>195824</v>
      </c>
      <c r="D17" s="13">
        <f>D18</f>
        <v>299396</v>
      </c>
      <c r="E17" s="13">
        <f>E19+E25</f>
        <v>244334</v>
      </c>
      <c r="F17" s="13">
        <f t="shared" ref="F17" si="8">F19+F25</f>
        <v>244334</v>
      </c>
    </row>
    <row r="18" spans="1:6" x14ac:dyDescent="0.25">
      <c r="A18" s="2" t="s">
        <v>27</v>
      </c>
      <c r="B18" s="3" t="s">
        <v>0</v>
      </c>
      <c r="C18" s="13">
        <f>C19+C25</f>
        <v>195824</v>
      </c>
      <c r="D18" s="13">
        <f>D19+D25</f>
        <v>299396</v>
      </c>
      <c r="E18" s="13">
        <f>E19+E25</f>
        <v>244334</v>
      </c>
      <c r="F18" s="13">
        <f t="shared" ref="F18" si="9">F19+F25</f>
        <v>244334</v>
      </c>
    </row>
    <row r="19" spans="1:6" x14ac:dyDescent="0.25">
      <c r="A19" s="2">
        <v>3</v>
      </c>
      <c r="B19" s="3" t="s">
        <v>44</v>
      </c>
      <c r="C19" s="13">
        <f>C21+C22</f>
        <v>193167</v>
      </c>
      <c r="D19" s="13">
        <f>D21+D22</f>
        <v>269396</v>
      </c>
      <c r="E19" s="13">
        <f>E21+E22</f>
        <v>202834</v>
      </c>
      <c r="F19" s="13">
        <v>202834</v>
      </c>
    </row>
    <row r="20" spans="1:6" x14ac:dyDescent="0.25">
      <c r="A20" s="4" t="s">
        <v>15</v>
      </c>
      <c r="B20" s="3" t="s">
        <v>29</v>
      </c>
      <c r="C20" s="13"/>
      <c r="D20" s="13"/>
      <c r="E20" s="13"/>
      <c r="F20" s="13"/>
    </row>
    <row r="21" spans="1:6" x14ac:dyDescent="0.25">
      <c r="A21" s="4" t="s">
        <v>18</v>
      </c>
      <c r="B21" s="3" t="s">
        <v>28</v>
      </c>
      <c r="C21" s="13">
        <v>192176</v>
      </c>
      <c r="D21" s="13">
        <v>268396</v>
      </c>
      <c r="E21" s="13">
        <v>201834</v>
      </c>
      <c r="F21" s="13">
        <v>201834</v>
      </c>
    </row>
    <row r="22" spans="1:6" x14ac:dyDescent="0.25">
      <c r="A22" s="4" t="s">
        <v>19</v>
      </c>
      <c r="B22" s="3" t="s">
        <v>30</v>
      </c>
      <c r="C22" s="13">
        <v>991</v>
      </c>
      <c r="D22" s="13">
        <v>1000</v>
      </c>
      <c r="E22" s="13">
        <v>1000</v>
      </c>
      <c r="F22" s="13">
        <v>1000</v>
      </c>
    </row>
    <row r="23" spans="1:6" x14ac:dyDescent="0.25">
      <c r="A23" s="4" t="s">
        <v>20</v>
      </c>
      <c r="B23" s="3" t="s">
        <v>31</v>
      </c>
      <c r="C23" s="13"/>
      <c r="D23" s="13"/>
      <c r="E23" s="13"/>
      <c r="F23" s="13"/>
    </row>
    <row r="24" spans="1:6" x14ac:dyDescent="0.25">
      <c r="A24" s="4" t="s">
        <v>23</v>
      </c>
      <c r="B24" s="3" t="s">
        <v>35</v>
      </c>
      <c r="C24" s="13"/>
      <c r="D24" s="13"/>
      <c r="E24" s="13"/>
      <c r="F24" s="13"/>
    </row>
    <row r="25" spans="1:6" x14ac:dyDescent="0.25">
      <c r="A25" s="2">
        <v>4</v>
      </c>
      <c r="B25" s="3" t="s">
        <v>48</v>
      </c>
      <c r="C25" s="13">
        <f>C26+C27</f>
        <v>2657</v>
      </c>
      <c r="D25" s="13">
        <f>D26+D27</f>
        <v>30000</v>
      </c>
      <c r="E25" s="13">
        <f>E26+E27</f>
        <v>41500</v>
      </c>
      <c r="F25" s="13">
        <f t="shared" ref="F25" si="10">F26+F27</f>
        <v>41500</v>
      </c>
    </row>
    <row r="26" spans="1:6" x14ac:dyDescent="0.25">
      <c r="A26" s="4" t="s">
        <v>21</v>
      </c>
      <c r="B26" s="3" t="s">
        <v>38</v>
      </c>
      <c r="C26" s="13">
        <v>1220</v>
      </c>
      <c r="D26" s="13"/>
      <c r="E26" s="13">
        <v>5000</v>
      </c>
      <c r="F26" s="13">
        <v>5000</v>
      </c>
    </row>
    <row r="27" spans="1:6" x14ac:dyDescent="0.25">
      <c r="A27" s="4" t="s">
        <v>22</v>
      </c>
      <c r="B27" s="3" t="s">
        <v>32</v>
      </c>
      <c r="C27" s="13">
        <v>1437</v>
      </c>
      <c r="D27" s="13">
        <v>30000</v>
      </c>
      <c r="E27" s="13">
        <v>36500</v>
      </c>
      <c r="F27" s="13">
        <v>36500</v>
      </c>
    </row>
    <row r="28" spans="1:6" x14ac:dyDescent="0.25">
      <c r="A28" s="4" t="s">
        <v>24</v>
      </c>
      <c r="B28" s="3" t="s">
        <v>33</v>
      </c>
      <c r="C28" s="13"/>
      <c r="D28" s="13"/>
      <c r="E28" s="13"/>
      <c r="F28" s="13"/>
    </row>
    <row r="29" spans="1:6" x14ac:dyDescent="0.25">
      <c r="A29" s="12" t="s">
        <v>3</v>
      </c>
      <c r="B29" s="3" t="s">
        <v>4</v>
      </c>
      <c r="C29" s="13">
        <f t="shared" ref="C29:F30" si="11">C30</f>
        <v>31024</v>
      </c>
      <c r="D29" s="13">
        <f t="shared" si="11"/>
        <v>25778</v>
      </c>
      <c r="E29" s="13">
        <f t="shared" si="11"/>
        <v>3350</v>
      </c>
      <c r="F29" s="13">
        <f t="shared" si="11"/>
        <v>3350</v>
      </c>
    </row>
    <row r="30" spans="1:6" x14ac:dyDescent="0.25">
      <c r="A30" s="2" t="s">
        <v>27</v>
      </c>
      <c r="B30" s="3" t="s">
        <v>0</v>
      </c>
      <c r="C30" s="13">
        <f t="shared" si="11"/>
        <v>31024</v>
      </c>
      <c r="D30" s="13">
        <f t="shared" si="11"/>
        <v>25778</v>
      </c>
      <c r="E30" s="13">
        <f t="shared" si="11"/>
        <v>3350</v>
      </c>
      <c r="F30" s="13">
        <f t="shared" si="11"/>
        <v>3350</v>
      </c>
    </row>
    <row r="31" spans="1:6" x14ac:dyDescent="0.25">
      <c r="A31" s="2">
        <v>3</v>
      </c>
      <c r="B31" s="3"/>
      <c r="C31" s="13">
        <f>C32+C33+C34</f>
        <v>31024</v>
      </c>
      <c r="D31" s="13">
        <f>D32+D33+D34</f>
        <v>25778</v>
      </c>
      <c r="E31" s="13">
        <f>E32+E33+E34</f>
        <v>3350</v>
      </c>
      <c r="F31" s="13">
        <f>F32+F33+F34</f>
        <v>3350</v>
      </c>
    </row>
    <row r="32" spans="1:6" x14ac:dyDescent="0.25">
      <c r="A32" s="4" t="s">
        <v>15</v>
      </c>
      <c r="B32" s="3" t="s">
        <v>29</v>
      </c>
      <c r="C32" s="13">
        <v>18400</v>
      </c>
      <c r="D32" s="13">
        <v>19906</v>
      </c>
      <c r="E32" s="13">
        <v>2350</v>
      </c>
      <c r="F32" s="13">
        <v>2350</v>
      </c>
    </row>
    <row r="33" spans="1:6" x14ac:dyDescent="0.25">
      <c r="A33" s="4" t="s">
        <v>18</v>
      </c>
      <c r="B33" s="3" t="s">
        <v>28</v>
      </c>
      <c r="C33" s="13">
        <v>6313</v>
      </c>
      <c r="D33" s="13">
        <v>2629</v>
      </c>
      <c r="E33" s="13">
        <v>500</v>
      </c>
      <c r="F33" s="13">
        <v>500</v>
      </c>
    </row>
    <row r="34" spans="1:6" x14ac:dyDescent="0.25">
      <c r="A34" s="4" t="s">
        <v>19</v>
      </c>
      <c r="B34" s="3" t="s">
        <v>30</v>
      </c>
      <c r="C34" s="13">
        <v>6311</v>
      </c>
      <c r="D34" s="13">
        <v>3243</v>
      </c>
      <c r="E34" s="13">
        <v>500</v>
      </c>
      <c r="F34" s="13">
        <v>500</v>
      </c>
    </row>
    <row r="35" spans="1:6" x14ac:dyDescent="0.25">
      <c r="A35" s="11" t="s">
        <v>13</v>
      </c>
      <c r="B35" s="3" t="s">
        <v>14</v>
      </c>
      <c r="C35" s="13">
        <f>C49+C62+C74+C41</f>
        <v>135792</v>
      </c>
      <c r="D35" s="13">
        <f>D36+D41+D49+D62+D74</f>
        <v>242217</v>
      </c>
      <c r="E35" s="13">
        <f>E49+E63</f>
        <v>273501</v>
      </c>
      <c r="F35" s="13">
        <f>F49+F63</f>
        <v>292315</v>
      </c>
    </row>
    <row r="36" spans="1:6" x14ac:dyDescent="0.25">
      <c r="A36" s="2" t="s">
        <v>15</v>
      </c>
      <c r="B36" s="3" t="s">
        <v>16</v>
      </c>
      <c r="C36" s="13"/>
      <c r="D36" s="13"/>
      <c r="E36" s="13"/>
      <c r="F36" s="13"/>
    </row>
    <row r="37" spans="1:6" x14ac:dyDescent="0.25">
      <c r="A37" s="2">
        <v>3</v>
      </c>
      <c r="B37" s="3" t="s">
        <v>44</v>
      </c>
      <c r="C37" s="13"/>
      <c r="D37" s="13"/>
      <c r="E37" s="13"/>
      <c r="F37" s="13"/>
    </row>
    <row r="38" spans="1:6" x14ac:dyDescent="0.25">
      <c r="A38" s="4" t="s">
        <v>15</v>
      </c>
      <c r="B38" s="3" t="s">
        <v>29</v>
      </c>
      <c r="C38" s="13"/>
      <c r="D38" s="13"/>
      <c r="E38" s="13"/>
      <c r="F38" s="13"/>
    </row>
    <row r="39" spans="1:6" x14ac:dyDescent="0.25">
      <c r="A39" s="4" t="s">
        <v>18</v>
      </c>
      <c r="B39" s="3" t="s">
        <v>28</v>
      </c>
      <c r="C39" s="13"/>
      <c r="D39" s="13"/>
      <c r="E39" s="13"/>
      <c r="F39" s="13"/>
    </row>
    <row r="40" spans="1:6" x14ac:dyDescent="0.25">
      <c r="A40" s="4" t="s">
        <v>19</v>
      </c>
      <c r="B40" s="3" t="s">
        <v>30</v>
      </c>
      <c r="C40" s="13"/>
      <c r="D40" s="13"/>
      <c r="E40" s="13"/>
      <c r="F40" s="13"/>
    </row>
    <row r="41" spans="1:6" x14ac:dyDescent="0.25">
      <c r="A41" s="2" t="s">
        <v>7</v>
      </c>
      <c r="B41" s="3" t="s">
        <v>8</v>
      </c>
      <c r="C41" s="13">
        <f>C42</f>
        <v>37785</v>
      </c>
      <c r="D41" s="13">
        <f>D42+D47</f>
        <v>93378</v>
      </c>
      <c r="E41" s="13"/>
      <c r="F41" s="13"/>
    </row>
    <row r="42" spans="1:6" x14ac:dyDescent="0.25">
      <c r="A42" s="2">
        <v>3</v>
      </c>
      <c r="B42" s="3" t="s">
        <v>44</v>
      </c>
      <c r="C42" s="13">
        <f>C43+C44</f>
        <v>37785</v>
      </c>
      <c r="D42" s="13">
        <f>D43+D44</f>
        <v>33378</v>
      </c>
      <c r="E42" s="13"/>
      <c r="F42" s="13"/>
    </row>
    <row r="43" spans="1:6" x14ac:dyDescent="0.25">
      <c r="A43" s="4" t="s">
        <v>15</v>
      </c>
      <c r="B43" s="3" t="s">
        <v>29</v>
      </c>
      <c r="C43" s="13">
        <v>22811</v>
      </c>
      <c r="D43" s="13">
        <v>33378</v>
      </c>
      <c r="E43" s="13"/>
      <c r="F43" s="13"/>
    </row>
    <row r="44" spans="1:6" x14ac:dyDescent="0.25">
      <c r="A44" s="4" t="s">
        <v>18</v>
      </c>
      <c r="B44" s="3" t="s">
        <v>28</v>
      </c>
      <c r="C44" s="13">
        <v>14974</v>
      </c>
      <c r="D44" s="13"/>
      <c r="E44" s="13"/>
      <c r="F44" s="13"/>
    </row>
    <row r="45" spans="1:6" x14ac:dyDescent="0.25">
      <c r="A45" s="4" t="s">
        <v>19</v>
      </c>
      <c r="B45" s="3" t="s">
        <v>30</v>
      </c>
      <c r="C45" s="13"/>
      <c r="D45" s="13"/>
      <c r="E45" s="13"/>
      <c r="F45" s="13"/>
    </row>
    <row r="46" spans="1:6" x14ac:dyDescent="0.25">
      <c r="A46" s="4" t="s">
        <v>20</v>
      </c>
      <c r="B46" s="3" t="s">
        <v>31</v>
      </c>
      <c r="C46" s="13"/>
      <c r="D46" s="13"/>
      <c r="E46" s="13"/>
      <c r="F46" s="13"/>
    </row>
    <row r="47" spans="1:6" x14ac:dyDescent="0.25">
      <c r="A47" s="2">
        <v>4</v>
      </c>
      <c r="B47" s="3" t="s">
        <v>48</v>
      </c>
      <c r="C47" s="13"/>
      <c r="D47" s="13">
        <f>D48</f>
        <v>60000</v>
      </c>
      <c r="E47" s="13"/>
      <c r="F47" s="13"/>
    </row>
    <row r="48" spans="1:6" x14ac:dyDescent="0.25">
      <c r="A48" s="4" t="s">
        <v>22</v>
      </c>
      <c r="B48" s="3" t="s">
        <v>32</v>
      </c>
      <c r="C48" s="13"/>
      <c r="D48" s="13">
        <v>60000</v>
      </c>
      <c r="E48" s="13"/>
      <c r="F48" s="13"/>
    </row>
    <row r="49" spans="1:6" x14ac:dyDescent="0.25">
      <c r="A49" s="2" t="s">
        <v>9</v>
      </c>
      <c r="B49" s="3" t="s">
        <v>10</v>
      </c>
      <c r="C49" s="13">
        <f>C50</f>
        <v>29609</v>
      </c>
      <c r="D49" s="13">
        <f>D50</f>
        <v>98640</v>
      </c>
      <c r="E49" s="13">
        <f>E50+E58</f>
        <v>270932</v>
      </c>
      <c r="F49" s="13">
        <f>F50+F58</f>
        <v>289746</v>
      </c>
    </row>
    <row r="50" spans="1:6" x14ac:dyDescent="0.25">
      <c r="A50" s="2">
        <v>3</v>
      </c>
      <c r="B50" s="3" t="s">
        <v>44</v>
      </c>
      <c r="C50" s="13">
        <f>C51+C52</f>
        <v>29609</v>
      </c>
      <c r="D50" s="13">
        <f>D51+D52+D58</f>
        <v>98640</v>
      </c>
      <c r="E50" s="13">
        <f>E51+E52</f>
        <v>247746</v>
      </c>
      <c r="F50" s="13">
        <f>F51+F52</f>
        <v>247746</v>
      </c>
    </row>
    <row r="51" spans="1:6" x14ac:dyDescent="0.25">
      <c r="A51" s="4" t="s">
        <v>15</v>
      </c>
      <c r="B51" s="3" t="s">
        <v>29</v>
      </c>
      <c r="C51" s="13">
        <v>18006</v>
      </c>
      <c r="D51" s="13">
        <v>46499</v>
      </c>
      <c r="E51" s="13">
        <v>160578</v>
      </c>
      <c r="F51" s="13">
        <v>160578</v>
      </c>
    </row>
    <row r="52" spans="1:6" x14ac:dyDescent="0.25">
      <c r="A52" s="4" t="s">
        <v>18</v>
      </c>
      <c r="B52" s="3" t="s">
        <v>28</v>
      </c>
      <c r="C52" s="13">
        <v>11603</v>
      </c>
      <c r="D52" s="13">
        <v>46821</v>
      </c>
      <c r="E52" s="13">
        <v>87168</v>
      </c>
      <c r="F52" s="13">
        <v>87168</v>
      </c>
    </row>
    <row r="53" spans="1:6" x14ac:dyDescent="0.25">
      <c r="A53" s="4" t="s">
        <v>19</v>
      </c>
      <c r="B53" s="3" t="s">
        <v>30</v>
      </c>
      <c r="C53" s="13"/>
      <c r="D53" s="13"/>
      <c r="E53" s="13"/>
      <c r="F53" s="13"/>
    </row>
    <row r="54" spans="1:6" x14ac:dyDescent="0.25">
      <c r="A54" s="4" t="s">
        <v>26</v>
      </c>
      <c r="B54" s="3" t="s">
        <v>36</v>
      </c>
      <c r="C54" s="13"/>
      <c r="D54" s="13"/>
      <c r="E54" s="13"/>
      <c r="F54" s="13"/>
    </row>
    <row r="55" spans="1:6" x14ac:dyDescent="0.25">
      <c r="A55" s="4" t="s">
        <v>25</v>
      </c>
      <c r="B55" s="3" t="s">
        <v>34</v>
      </c>
      <c r="C55" s="13"/>
      <c r="D55" s="13"/>
      <c r="E55" s="13"/>
      <c r="F55" s="13"/>
    </row>
    <row r="56" spans="1:6" x14ac:dyDescent="0.25">
      <c r="A56" s="4" t="s">
        <v>20</v>
      </c>
      <c r="B56" s="3" t="s">
        <v>31</v>
      </c>
      <c r="C56" s="13"/>
      <c r="D56" s="13"/>
      <c r="E56" s="13"/>
      <c r="F56" s="13"/>
    </row>
    <row r="57" spans="1:6" x14ac:dyDescent="0.25">
      <c r="A57" s="4" t="s">
        <v>23</v>
      </c>
      <c r="B57" s="3" t="s">
        <v>35</v>
      </c>
      <c r="C57" s="13"/>
      <c r="D57" s="13"/>
      <c r="E57" s="13"/>
      <c r="F57" s="13"/>
    </row>
    <row r="58" spans="1:6" x14ac:dyDescent="0.25">
      <c r="A58" s="2">
        <v>4</v>
      </c>
      <c r="B58" s="3" t="s">
        <v>48</v>
      </c>
      <c r="C58" s="13"/>
      <c r="D58" s="13">
        <f>D60</f>
        <v>5320</v>
      </c>
      <c r="E58" s="13">
        <f>E60</f>
        <v>23186</v>
      </c>
      <c r="F58" s="13">
        <f>F59+F60</f>
        <v>42000</v>
      </c>
    </row>
    <row r="59" spans="1:6" x14ac:dyDescent="0.25">
      <c r="A59" s="4" t="s">
        <v>21</v>
      </c>
      <c r="B59" s="3" t="s">
        <v>38</v>
      </c>
      <c r="C59" s="13"/>
      <c r="D59" s="13"/>
      <c r="E59" s="13"/>
      <c r="F59" s="13"/>
    </row>
    <row r="60" spans="1:6" x14ac:dyDescent="0.25">
      <c r="A60" s="4" t="s">
        <v>22</v>
      </c>
      <c r="B60" s="3" t="s">
        <v>32</v>
      </c>
      <c r="C60" s="13"/>
      <c r="D60" s="13">
        <v>5320</v>
      </c>
      <c r="E60" s="13">
        <v>23186</v>
      </c>
      <c r="F60" s="13">
        <v>42000</v>
      </c>
    </row>
    <row r="61" spans="1:6" x14ac:dyDescent="0.25">
      <c r="A61" s="4" t="s">
        <v>24</v>
      </c>
      <c r="B61" s="3" t="s">
        <v>33</v>
      </c>
      <c r="C61" s="13"/>
      <c r="D61" s="13"/>
      <c r="E61" s="13"/>
      <c r="F61" s="13"/>
    </row>
    <row r="62" spans="1:6" x14ac:dyDescent="0.25">
      <c r="A62" s="2" t="s">
        <v>37</v>
      </c>
      <c r="B62" s="3" t="s">
        <v>11</v>
      </c>
      <c r="C62" s="13">
        <f>C63+C70</f>
        <v>28351</v>
      </c>
      <c r="D62" s="13">
        <f>D63+D70</f>
        <v>32952</v>
      </c>
      <c r="E62" s="13">
        <f t="shared" ref="E62:F62" si="12">E63+E70</f>
        <v>2569</v>
      </c>
      <c r="F62" s="13">
        <f t="shared" si="12"/>
        <v>2569</v>
      </c>
    </row>
    <row r="63" spans="1:6" x14ac:dyDescent="0.25">
      <c r="A63" s="2">
        <v>3</v>
      </c>
      <c r="B63" s="3" t="s">
        <v>44</v>
      </c>
      <c r="C63" s="13">
        <f>C64+C65</f>
        <v>27983</v>
      </c>
      <c r="D63" s="13">
        <f>D64+D65</f>
        <v>32952</v>
      </c>
      <c r="E63" s="13">
        <f>E65</f>
        <v>2569</v>
      </c>
      <c r="F63" s="13">
        <f t="shared" ref="F63" si="13">F65</f>
        <v>2569</v>
      </c>
    </row>
    <row r="64" spans="1:6" x14ac:dyDescent="0.25">
      <c r="A64" s="4" t="s">
        <v>15</v>
      </c>
      <c r="B64" s="3" t="s">
        <v>29</v>
      </c>
      <c r="C64" s="13">
        <v>5108</v>
      </c>
      <c r="D64" s="13">
        <v>28211</v>
      </c>
      <c r="E64" s="13"/>
      <c r="F64" s="13"/>
    </row>
    <row r="65" spans="1:6" x14ac:dyDescent="0.25">
      <c r="A65" s="4" t="s">
        <v>18</v>
      </c>
      <c r="B65" s="3" t="s">
        <v>28</v>
      </c>
      <c r="C65" s="13">
        <v>22875</v>
      </c>
      <c r="D65" s="13">
        <v>4741</v>
      </c>
      <c r="E65" s="13">
        <v>2569</v>
      </c>
      <c r="F65" s="13">
        <v>2569</v>
      </c>
    </row>
    <row r="66" spans="1:6" x14ac:dyDescent="0.25">
      <c r="A66" s="4" t="s">
        <v>19</v>
      </c>
      <c r="B66" s="3" t="s">
        <v>30</v>
      </c>
      <c r="C66" s="13"/>
      <c r="D66" s="13"/>
      <c r="E66" s="13"/>
      <c r="F66" s="13"/>
    </row>
    <row r="67" spans="1:6" x14ac:dyDescent="0.25">
      <c r="A67" s="4" t="s">
        <v>25</v>
      </c>
      <c r="B67" s="3" t="s">
        <v>34</v>
      </c>
      <c r="C67" s="13"/>
      <c r="D67" s="13"/>
      <c r="E67" s="13"/>
      <c r="F67" s="13"/>
    </row>
    <row r="68" spans="1:6" x14ac:dyDescent="0.25">
      <c r="A68" s="4" t="s">
        <v>20</v>
      </c>
      <c r="B68" s="3" t="s">
        <v>31</v>
      </c>
      <c r="C68" s="13"/>
      <c r="D68" s="13"/>
      <c r="E68" s="13"/>
      <c r="F68" s="13"/>
    </row>
    <row r="69" spans="1:6" x14ac:dyDescent="0.25">
      <c r="A69" s="4" t="s">
        <v>23</v>
      </c>
      <c r="B69" s="3" t="s">
        <v>35</v>
      </c>
      <c r="C69" s="13"/>
      <c r="D69" s="13"/>
      <c r="E69" s="13"/>
      <c r="F69" s="13"/>
    </row>
    <row r="70" spans="1:6" x14ac:dyDescent="0.25">
      <c r="A70" s="2">
        <v>4</v>
      </c>
      <c r="B70" s="3" t="s">
        <v>48</v>
      </c>
      <c r="C70" s="13">
        <f>C72</f>
        <v>368</v>
      </c>
      <c r="D70" s="13"/>
      <c r="E70" s="13"/>
      <c r="F70" s="13"/>
    </row>
    <row r="71" spans="1:6" x14ac:dyDescent="0.25">
      <c r="A71" s="4" t="s">
        <v>21</v>
      </c>
      <c r="B71" s="3" t="s">
        <v>38</v>
      </c>
      <c r="C71" s="13"/>
      <c r="D71" s="13"/>
      <c r="E71" s="13"/>
      <c r="F71" s="13"/>
    </row>
    <row r="72" spans="1:6" x14ac:dyDescent="0.25">
      <c r="A72" s="4" t="s">
        <v>22</v>
      </c>
      <c r="B72" s="3" t="s">
        <v>32</v>
      </c>
      <c r="C72" s="13">
        <v>368</v>
      </c>
      <c r="D72" s="13"/>
      <c r="E72" s="13"/>
      <c r="F72" s="13"/>
    </row>
    <row r="73" spans="1:6" x14ac:dyDescent="0.25">
      <c r="A73" s="4" t="s">
        <v>24</v>
      </c>
      <c r="B73" s="3" t="s">
        <v>33</v>
      </c>
      <c r="C73" s="13"/>
      <c r="D73" s="13"/>
      <c r="E73" s="13"/>
      <c r="F73" s="13"/>
    </row>
    <row r="74" spans="1:6" x14ac:dyDescent="0.25">
      <c r="A74" s="2" t="s">
        <v>41</v>
      </c>
      <c r="B74" s="3" t="s">
        <v>12</v>
      </c>
      <c r="C74" s="13">
        <f>C75</f>
        <v>40047</v>
      </c>
      <c r="D74" s="13">
        <f>D75</f>
        <v>17247</v>
      </c>
      <c r="E74" s="13"/>
      <c r="F74" s="13"/>
    </row>
    <row r="75" spans="1:6" x14ac:dyDescent="0.25">
      <c r="A75" s="2">
        <v>3</v>
      </c>
      <c r="B75" s="3" t="s">
        <v>44</v>
      </c>
      <c r="C75" s="13">
        <f>C76+C77</f>
        <v>40047</v>
      </c>
      <c r="D75" s="13">
        <f>D76+D77</f>
        <v>17247</v>
      </c>
      <c r="E75" s="13"/>
      <c r="F75" s="13"/>
    </row>
    <row r="76" spans="1:6" x14ac:dyDescent="0.25">
      <c r="A76" s="4" t="s">
        <v>15</v>
      </c>
      <c r="B76" s="3" t="s">
        <v>29</v>
      </c>
      <c r="C76" s="13">
        <v>32109</v>
      </c>
      <c r="D76" s="13">
        <v>2000</v>
      </c>
      <c r="E76" s="13"/>
      <c r="F76" s="13"/>
    </row>
    <row r="77" spans="1:6" x14ac:dyDescent="0.25">
      <c r="A77" s="4" t="s">
        <v>18</v>
      </c>
      <c r="B77" s="3" t="s">
        <v>28</v>
      </c>
      <c r="C77" s="13">
        <v>7938</v>
      </c>
      <c r="D77" s="13">
        <v>15247</v>
      </c>
      <c r="E77" s="13"/>
      <c r="F77" s="13"/>
    </row>
    <row r="78" spans="1:6" x14ac:dyDescent="0.25">
      <c r="A78" s="4" t="s">
        <v>19</v>
      </c>
      <c r="B78" s="3" t="s">
        <v>30</v>
      </c>
      <c r="C78" s="13"/>
      <c r="D78" s="13"/>
      <c r="E78" s="13"/>
      <c r="F78" s="13"/>
    </row>
    <row r="79" spans="1:6" x14ac:dyDescent="0.25">
      <c r="A79" s="2">
        <v>4</v>
      </c>
      <c r="B79" s="3" t="s">
        <v>48</v>
      </c>
      <c r="C79" s="13"/>
      <c r="D79" s="13"/>
      <c r="E79" s="13"/>
      <c r="F79" s="13"/>
    </row>
    <row r="80" spans="1:6" x14ac:dyDescent="0.25">
      <c r="A80" s="4" t="s">
        <v>21</v>
      </c>
      <c r="B80" s="3" t="s">
        <v>38</v>
      </c>
      <c r="C80" s="13"/>
      <c r="D80" s="13"/>
      <c r="E80" s="13"/>
      <c r="F80" s="13"/>
    </row>
    <row r="81" spans="1:6" x14ac:dyDescent="0.25">
      <c r="A81" s="4" t="s">
        <v>22</v>
      </c>
      <c r="B81" s="3" t="s">
        <v>32</v>
      </c>
      <c r="C81" s="13"/>
      <c r="D81" s="13"/>
      <c r="E81" s="13"/>
      <c r="F81" s="13"/>
    </row>
    <row r="82" spans="1:6" x14ac:dyDescent="0.25">
      <c r="A82" s="4" t="s">
        <v>24</v>
      </c>
      <c r="B82" s="3" t="s">
        <v>33</v>
      </c>
      <c r="C82" s="13"/>
      <c r="D82" s="13"/>
      <c r="E82" s="13"/>
      <c r="F82" s="13"/>
    </row>
    <row r="83" spans="1:6" x14ac:dyDescent="0.25">
      <c r="A83" s="11" t="s">
        <v>17</v>
      </c>
      <c r="B83" s="3" t="s">
        <v>2</v>
      </c>
      <c r="C83" s="13">
        <f>C84+C94+C106+C115+C122</f>
        <v>819569</v>
      </c>
      <c r="D83" s="13">
        <f>D84+D94+D106+D115+D122</f>
        <v>916459</v>
      </c>
      <c r="E83" s="13">
        <f>E84+E94+E106</f>
        <v>778870</v>
      </c>
      <c r="F83" s="13">
        <f t="shared" ref="F83" si="14">F84+F94+F106</f>
        <v>778870</v>
      </c>
    </row>
    <row r="84" spans="1:6" x14ac:dyDescent="0.25">
      <c r="A84" s="2">
        <v>31</v>
      </c>
      <c r="B84" s="3" t="s">
        <v>16</v>
      </c>
      <c r="C84" s="13">
        <f>C85+C91</f>
        <v>159864</v>
      </c>
      <c r="D84" s="13">
        <f>D85+D91</f>
        <v>180000</v>
      </c>
      <c r="E84" s="13">
        <f>E85+E91</f>
        <v>183229</v>
      </c>
      <c r="F84" s="13">
        <f>F85+F91</f>
        <v>183229</v>
      </c>
    </row>
    <row r="85" spans="1:6" x14ac:dyDescent="0.25">
      <c r="A85" s="2">
        <v>3</v>
      </c>
      <c r="B85" s="3" t="s">
        <v>44</v>
      </c>
      <c r="C85" s="13">
        <f>C86+C87+C88+C89</f>
        <v>147796</v>
      </c>
      <c r="D85" s="13">
        <f>D86+D87+D88+D89+D90</f>
        <v>160380</v>
      </c>
      <c r="E85" s="13">
        <f>E86+E87+E89</f>
        <v>160409</v>
      </c>
      <c r="F85" s="13">
        <f>F86+F87+F89</f>
        <v>160409</v>
      </c>
    </row>
    <row r="86" spans="1:6" x14ac:dyDescent="0.25">
      <c r="A86" s="4" t="s">
        <v>15</v>
      </c>
      <c r="B86" s="3" t="s">
        <v>29</v>
      </c>
      <c r="C86" s="13">
        <v>32270</v>
      </c>
      <c r="D86" s="13">
        <v>38903</v>
      </c>
      <c r="E86" s="13">
        <v>47550</v>
      </c>
      <c r="F86" s="13">
        <v>47550</v>
      </c>
    </row>
    <row r="87" spans="1:6" x14ac:dyDescent="0.25">
      <c r="A87" s="4" t="s">
        <v>18</v>
      </c>
      <c r="B87" s="3" t="s">
        <v>28</v>
      </c>
      <c r="C87" s="13">
        <v>108267</v>
      </c>
      <c r="D87" s="13">
        <v>114835</v>
      </c>
      <c r="E87" s="13">
        <v>106859</v>
      </c>
      <c r="F87" s="13">
        <v>106859</v>
      </c>
    </row>
    <row r="88" spans="1:6" x14ac:dyDescent="0.25">
      <c r="A88" s="4" t="s">
        <v>19</v>
      </c>
      <c r="B88" s="3" t="s">
        <v>30</v>
      </c>
      <c r="C88" s="13">
        <v>106</v>
      </c>
      <c r="D88" s="13"/>
      <c r="E88" s="13"/>
      <c r="F88" s="13"/>
    </row>
    <row r="89" spans="1:6" x14ac:dyDescent="0.25">
      <c r="A89" s="4" t="s">
        <v>25</v>
      </c>
      <c r="B89" s="3" t="s">
        <v>34</v>
      </c>
      <c r="C89" s="13">
        <v>7153</v>
      </c>
      <c r="D89" s="13">
        <v>5192</v>
      </c>
      <c r="E89" s="13">
        <v>6000</v>
      </c>
      <c r="F89" s="13">
        <v>6000</v>
      </c>
    </row>
    <row r="90" spans="1:6" x14ac:dyDescent="0.25">
      <c r="A90" s="4" t="s">
        <v>23</v>
      </c>
      <c r="B90" s="3" t="s">
        <v>35</v>
      </c>
      <c r="C90" s="13"/>
      <c r="D90" s="13">
        <v>1450</v>
      </c>
      <c r="E90" s="13"/>
      <c r="F90" s="13"/>
    </row>
    <row r="91" spans="1:6" x14ac:dyDescent="0.25">
      <c r="A91" s="2">
        <v>4</v>
      </c>
      <c r="B91" s="3" t="s">
        <v>48</v>
      </c>
      <c r="C91" s="13">
        <f>C92+C93</f>
        <v>12068</v>
      </c>
      <c r="D91" s="13">
        <f>D92+D93</f>
        <v>19620</v>
      </c>
      <c r="E91" s="13">
        <f>E92+E93</f>
        <v>22820</v>
      </c>
      <c r="F91" s="13">
        <f t="shared" ref="F91" si="15">F92+F93</f>
        <v>22820</v>
      </c>
    </row>
    <row r="92" spans="1:6" x14ac:dyDescent="0.25">
      <c r="A92" s="4" t="s">
        <v>21</v>
      </c>
      <c r="B92" s="3" t="s">
        <v>38</v>
      </c>
      <c r="C92" s="13">
        <v>4236</v>
      </c>
      <c r="D92" s="13"/>
      <c r="E92" s="13">
        <v>3200</v>
      </c>
      <c r="F92" s="13">
        <v>3200</v>
      </c>
    </row>
    <row r="93" spans="1:6" x14ac:dyDescent="0.25">
      <c r="A93" s="4" t="s">
        <v>22</v>
      </c>
      <c r="B93" s="3" t="s">
        <v>32</v>
      </c>
      <c r="C93" s="13">
        <v>7832</v>
      </c>
      <c r="D93" s="13">
        <v>19620</v>
      </c>
      <c r="E93" s="13">
        <v>19620</v>
      </c>
      <c r="F93" s="13">
        <v>19620</v>
      </c>
    </row>
    <row r="94" spans="1:6" x14ac:dyDescent="0.25">
      <c r="A94" s="2">
        <v>43</v>
      </c>
      <c r="B94" s="3" t="s">
        <v>8</v>
      </c>
      <c r="C94" s="13">
        <f>C95+C102</f>
        <v>374673</v>
      </c>
      <c r="D94" s="13">
        <f>D95+D102</f>
        <v>404000</v>
      </c>
      <c r="E94" s="13">
        <f>E95+E102</f>
        <v>380105</v>
      </c>
      <c r="F94" s="13">
        <f t="shared" ref="F94" si="16">F95+F102</f>
        <v>380105</v>
      </c>
    </row>
    <row r="95" spans="1:6" x14ac:dyDescent="0.25">
      <c r="A95" s="2">
        <v>3</v>
      </c>
      <c r="B95" s="3" t="s">
        <v>44</v>
      </c>
      <c r="C95" s="13">
        <f>C96+C97+C98+C99+C101</f>
        <v>327849</v>
      </c>
      <c r="D95" s="13">
        <f>D96+D97+D98+D99+D101+D100</f>
        <v>366500</v>
      </c>
      <c r="E95" s="13">
        <f>E96+E97+E98+E99</f>
        <v>347341</v>
      </c>
      <c r="F95" s="13">
        <f t="shared" ref="F95" si="17">F96+F97+F98+F99</f>
        <v>347341</v>
      </c>
    </row>
    <row r="96" spans="1:6" x14ac:dyDescent="0.25">
      <c r="A96" s="4" t="s">
        <v>15</v>
      </c>
      <c r="B96" s="3" t="s">
        <v>29</v>
      </c>
      <c r="C96" s="13">
        <v>67589</v>
      </c>
      <c r="D96" s="13">
        <v>65610</v>
      </c>
      <c r="E96" s="13">
        <v>53572</v>
      </c>
      <c r="F96" s="13">
        <v>53572</v>
      </c>
    </row>
    <row r="97" spans="1:6" x14ac:dyDescent="0.25">
      <c r="A97" s="4" t="s">
        <v>18</v>
      </c>
      <c r="B97" s="3" t="s">
        <v>28</v>
      </c>
      <c r="C97" s="13">
        <v>242521</v>
      </c>
      <c r="D97" s="13">
        <v>286039</v>
      </c>
      <c r="E97" s="13">
        <v>280269</v>
      </c>
      <c r="F97" s="13">
        <v>280269</v>
      </c>
    </row>
    <row r="98" spans="1:6" x14ac:dyDescent="0.25">
      <c r="A98" s="4">
        <v>34</v>
      </c>
      <c r="B98" s="3" t="s">
        <v>30</v>
      </c>
      <c r="C98" s="13">
        <v>1907</v>
      </c>
      <c r="D98" s="13">
        <v>1200</v>
      </c>
      <c r="E98" s="13">
        <v>1000</v>
      </c>
      <c r="F98" s="13">
        <v>1000</v>
      </c>
    </row>
    <row r="99" spans="1:6" x14ac:dyDescent="0.25">
      <c r="A99" s="4" t="s">
        <v>25</v>
      </c>
      <c r="B99" s="3" t="s">
        <v>34</v>
      </c>
      <c r="C99" s="13">
        <v>14567</v>
      </c>
      <c r="D99" s="13">
        <v>12872</v>
      </c>
      <c r="E99" s="13">
        <v>12500</v>
      </c>
      <c r="F99" s="13">
        <v>12500</v>
      </c>
    </row>
    <row r="100" spans="1:6" x14ac:dyDescent="0.25">
      <c r="A100" s="4">
        <v>37</v>
      </c>
      <c r="B100" s="3" t="s">
        <v>31</v>
      </c>
      <c r="C100" s="13"/>
      <c r="D100" s="13">
        <v>779</v>
      </c>
      <c r="E100" s="13"/>
      <c r="F100" s="13"/>
    </row>
    <row r="101" spans="1:6" x14ac:dyDescent="0.25">
      <c r="A101" s="4" t="s">
        <v>23</v>
      </c>
      <c r="B101" s="3" t="s">
        <v>35</v>
      </c>
      <c r="C101" s="13">
        <v>1265</v>
      </c>
      <c r="D101" s="13"/>
      <c r="E101" s="13"/>
      <c r="F101" s="13"/>
    </row>
    <row r="102" spans="1:6" x14ac:dyDescent="0.25">
      <c r="A102" s="2">
        <v>4</v>
      </c>
      <c r="B102" s="3" t="s">
        <v>48</v>
      </c>
      <c r="C102" s="13">
        <f>C103+C104</f>
        <v>46824</v>
      </c>
      <c r="D102" s="13">
        <f>D103+D104</f>
        <v>37500</v>
      </c>
      <c r="E102" s="13">
        <f>E103+E104</f>
        <v>32764</v>
      </c>
      <c r="F102" s="13">
        <f t="shared" ref="F102" si="18">F103+F104</f>
        <v>32764</v>
      </c>
    </row>
    <row r="103" spans="1:6" x14ac:dyDescent="0.25">
      <c r="A103" s="4">
        <v>41</v>
      </c>
      <c r="B103" s="3" t="s">
        <v>38</v>
      </c>
      <c r="C103" s="13">
        <v>2500</v>
      </c>
      <c r="D103" s="13">
        <v>9500</v>
      </c>
      <c r="E103" s="13">
        <v>9500</v>
      </c>
      <c r="F103" s="13">
        <v>9500</v>
      </c>
    </row>
    <row r="104" spans="1:6" x14ac:dyDescent="0.25">
      <c r="A104" s="4" t="s">
        <v>22</v>
      </c>
      <c r="B104" s="3" t="s">
        <v>32</v>
      </c>
      <c r="C104" s="15">
        <v>44324</v>
      </c>
      <c r="D104" s="15">
        <v>28000</v>
      </c>
      <c r="E104" s="15">
        <v>23264</v>
      </c>
      <c r="F104" s="15">
        <v>23264</v>
      </c>
    </row>
    <row r="105" spans="1:6" x14ac:dyDescent="0.25">
      <c r="A105" s="5"/>
      <c r="B105" s="5"/>
      <c r="C105" s="15"/>
      <c r="D105" s="15"/>
      <c r="E105" s="15"/>
      <c r="F105" s="15"/>
    </row>
    <row r="106" spans="1:6" x14ac:dyDescent="0.25">
      <c r="A106" s="12">
        <v>52</v>
      </c>
      <c r="B106" s="3" t="s">
        <v>11</v>
      </c>
      <c r="C106" s="13">
        <f>C107+C112</f>
        <v>269627</v>
      </c>
      <c r="D106" s="13">
        <f>D107+D112</f>
        <v>324159</v>
      </c>
      <c r="E106" s="13">
        <f>E107+E112</f>
        <v>215536</v>
      </c>
      <c r="F106" s="13">
        <f>F107+F112</f>
        <v>215536</v>
      </c>
    </row>
    <row r="107" spans="1:6" x14ac:dyDescent="0.25">
      <c r="A107" s="2">
        <v>3</v>
      </c>
      <c r="B107" s="3" t="s">
        <v>44</v>
      </c>
      <c r="C107" s="13">
        <f>C108+C109</f>
        <v>259629</v>
      </c>
      <c r="D107" s="13">
        <f>D108+D109+D111</f>
        <v>281484</v>
      </c>
      <c r="E107" s="13">
        <f>E108+E109+E110</f>
        <v>191059</v>
      </c>
      <c r="F107" s="13">
        <f t="shared" ref="F107" si="19">F108+F109+F110</f>
        <v>191059</v>
      </c>
    </row>
    <row r="108" spans="1:6" x14ac:dyDescent="0.25">
      <c r="A108" s="4" t="s">
        <v>15</v>
      </c>
      <c r="B108" s="3" t="s">
        <v>29</v>
      </c>
      <c r="C108" s="13">
        <v>181805</v>
      </c>
      <c r="D108" s="13">
        <v>131333</v>
      </c>
      <c r="E108" s="13">
        <v>145877</v>
      </c>
      <c r="F108" s="13">
        <v>145877</v>
      </c>
    </row>
    <row r="109" spans="1:6" x14ac:dyDescent="0.25">
      <c r="A109" s="4" t="s">
        <v>18</v>
      </c>
      <c r="B109" s="3" t="s">
        <v>28</v>
      </c>
      <c r="C109" s="13">
        <v>77824</v>
      </c>
      <c r="D109" s="13">
        <v>134001</v>
      </c>
      <c r="E109" s="13">
        <v>45182</v>
      </c>
      <c r="F109" s="13">
        <v>45182</v>
      </c>
    </row>
    <row r="110" spans="1:6" x14ac:dyDescent="0.25">
      <c r="A110" s="4">
        <v>34</v>
      </c>
      <c r="B110" s="3" t="s">
        <v>30</v>
      </c>
      <c r="C110" s="13"/>
      <c r="D110" s="13"/>
      <c r="E110" s="13">
        <v>0</v>
      </c>
      <c r="F110" s="13">
        <v>0</v>
      </c>
    </row>
    <row r="111" spans="1:6" x14ac:dyDescent="0.25">
      <c r="A111" s="4">
        <v>37</v>
      </c>
      <c r="B111" s="3" t="s">
        <v>31</v>
      </c>
      <c r="C111" s="13"/>
      <c r="D111" s="13">
        <v>16150</v>
      </c>
      <c r="E111" s="13"/>
      <c r="F111" s="13"/>
    </row>
    <row r="112" spans="1:6" x14ac:dyDescent="0.25">
      <c r="A112" s="2">
        <v>4</v>
      </c>
      <c r="B112" s="3" t="s">
        <v>48</v>
      </c>
      <c r="C112" s="13">
        <f>C113+C114</f>
        <v>9998</v>
      </c>
      <c r="D112" s="13">
        <f>D113+D114</f>
        <v>42675</v>
      </c>
      <c r="E112" s="13">
        <f>E113+E114</f>
        <v>24477</v>
      </c>
      <c r="F112" s="13">
        <f t="shared" ref="F112" si="20">F113+F114</f>
        <v>24477</v>
      </c>
    </row>
    <row r="113" spans="1:6" x14ac:dyDescent="0.25">
      <c r="A113" s="4">
        <v>41</v>
      </c>
      <c r="B113" s="3" t="s">
        <v>38</v>
      </c>
      <c r="C113" s="13">
        <v>1765</v>
      </c>
      <c r="D113" s="13"/>
      <c r="E113" s="13">
        <v>0</v>
      </c>
      <c r="F113" s="13">
        <v>0</v>
      </c>
    </row>
    <row r="114" spans="1:6" x14ac:dyDescent="0.25">
      <c r="A114" s="4" t="s">
        <v>22</v>
      </c>
      <c r="B114" s="3" t="s">
        <v>32</v>
      </c>
      <c r="C114" s="15">
        <v>8233</v>
      </c>
      <c r="D114" s="15">
        <v>42675</v>
      </c>
      <c r="E114" s="15">
        <v>24477</v>
      </c>
      <c r="F114" s="15">
        <v>24477</v>
      </c>
    </row>
    <row r="115" spans="1:6" x14ac:dyDescent="0.25">
      <c r="A115" s="4">
        <v>61</v>
      </c>
      <c r="B115" s="3" t="s">
        <v>12</v>
      </c>
      <c r="C115" s="16">
        <f>C116</f>
        <v>15247</v>
      </c>
      <c r="D115" s="16">
        <f>D116</f>
        <v>8300</v>
      </c>
      <c r="E115" s="15"/>
      <c r="F115" s="15"/>
    </row>
    <row r="116" spans="1:6" x14ac:dyDescent="0.25">
      <c r="A116" s="2">
        <v>3</v>
      </c>
      <c r="B116" s="3" t="s">
        <v>44</v>
      </c>
      <c r="C116" s="13">
        <f>C117+C118+C119+C120+C121</f>
        <v>15247</v>
      </c>
      <c r="D116" s="13">
        <f>D117+D118+D119+D120+D121</f>
        <v>8300</v>
      </c>
      <c r="E116" s="13">
        <f>E117+E118+E119+E120</f>
        <v>0</v>
      </c>
      <c r="F116" s="13">
        <f t="shared" ref="F116" si="21">F117+F118+F119+F120</f>
        <v>0</v>
      </c>
    </row>
    <row r="117" spans="1:6" x14ac:dyDescent="0.25">
      <c r="A117" s="4" t="s">
        <v>15</v>
      </c>
      <c r="B117" s="3" t="s">
        <v>29</v>
      </c>
      <c r="C117" s="13">
        <v>15247</v>
      </c>
      <c r="D117" s="13"/>
      <c r="E117" s="13"/>
      <c r="F117" s="13"/>
    </row>
    <row r="118" spans="1:6" x14ac:dyDescent="0.25">
      <c r="A118" s="4" t="s">
        <v>18</v>
      </c>
      <c r="B118" s="3" t="s">
        <v>28</v>
      </c>
      <c r="C118" s="13"/>
      <c r="D118" s="13">
        <v>8300</v>
      </c>
      <c r="E118" s="13"/>
      <c r="F118" s="13"/>
    </row>
    <row r="119" spans="1:6" x14ac:dyDescent="0.25">
      <c r="A119" s="4">
        <v>34</v>
      </c>
      <c r="B119" s="3" t="s">
        <v>30</v>
      </c>
      <c r="C119" s="13"/>
      <c r="D119" s="13"/>
      <c r="E119" s="13"/>
      <c r="F119" s="13"/>
    </row>
    <row r="120" spans="1:6" x14ac:dyDescent="0.25">
      <c r="A120" s="4" t="s">
        <v>25</v>
      </c>
      <c r="B120" s="3" t="s">
        <v>34</v>
      </c>
      <c r="C120" s="13"/>
      <c r="D120" s="13"/>
      <c r="E120" s="13"/>
      <c r="F120" s="13"/>
    </row>
    <row r="121" spans="1:6" x14ac:dyDescent="0.25">
      <c r="A121" s="4" t="s">
        <v>23</v>
      </c>
      <c r="B121" s="3" t="s">
        <v>35</v>
      </c>
      <c r="C121" s="13"/>
      <c r="D121" s="13"/>
      <c r="E121" s="13"/>
      <c r="F121" s="13"/>
    </row>
    <row r="122" spans="1:6" x14ac:dyDescent="0.25">
      <c r="A122" s="4">
        <v>71</v>
      </c>
      <c r="B122" s="3" t="s">
        <v>49</v>
      </c>
      <c r="C122" s="17">
        <f>C123</f>
        <v>158</v>
      </c>
      <c r="D122" s="17"/>
      <c r="E122" s="15"/>
      <c r="F122" s="15"/>
    </row>
    <row r="123" spans="1:6" x14ac:dyDescent="0.25">
      <c r="A123" s="2">
        <v>4</v>
      </c>
      <c r="B123" s="3" t="s">
        <v>44</v>
      </c>
      <c r="C123" s="14" cm="1">
        <f t="array" ref="C123:D123">C124:D124</f>
        <v>158</v>
      </c>
      <c r="D123" s="14">
        <v>0</v>
      </c>
      <c r="E123" s="13">
        <v>0</v>
      </c>
      <c r="F123" s="13">
        <v>0</v>
      </c>
    </row>
    <row r="124" spans="1:6" x14ac:dyDescent="0.25">
      <c r="A124" s="4" t="s">
        <v>22</v>
      </c>
      <c r="B124" s="3" t="s">
        <v>32</v>
      </c>
      <c r="C124" s="14">
        <v>158</v>
      </c>
      <c r="D124" s="14"/>
      <c r="E124" s="13"/>
      <c r="F124" s="13"/>
    </row>
    <row r="125" spans="1:6" x14ac:dyDescent="0.25">
      <c r="C125" s="6"/>
      <c r="D125" s="6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PREDLOŽAK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Nataša Ilić-Huserik</cp:lastModifiedBy>
  <cp:lastPrinted>2025-02-04T11:08:56Z</cp:lastPrinted>
  <dcterms:created xsi:type="dcterms:W3CDTF">2022-10-31T10:11:38Z</dcterms:created>
  <dcterms:modified xsi:type="dcterms:W3CDTF">2025-02-04T11:10:47Z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