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sanja.sardelic\Desktop\"/>
    </mc:Choice>
  </mc:AlternateContent>
  <xr:revisionPtr revIDLastSave="0" documentId="13_ncr:1_{E09C7AD9-1F20-41F3-B7D8-5C52A66CB9CC}" xr6:coauthVersionLast="36" xr6:coauthVersionMax="47" xr10:uidLastSave="{00000000-0000-0000-0000-000000000000}"/>
  <bookViews>
    <workbookView xWindow="3375" yWindow="3375" windowWidth="21135" windowHeight="11145" xr2:uid="{00000000-000D-0000-FFFF-FFFF00000000}"/>
  </bookViews>
  <sheets>
    <sheet name="012025" sheetId="3" r:id="rId1"/>
  </sheets>
  <definedNames>
    <definedName name="_xlnm._FilterDatabase" localSheetId="0" hidden="1">'012025'!$A$5:$F$131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D115" i="3"/>
  <c r="D8" i="3"/>
  <c r="D16" i="3" s="1"/>
  <c r="D23" i="3"/>
  <c r="D130" i="3"/>
  <c r="D110" i="3" l="1"/>
  <c r="D88" i="3"/>
  <c r="D91" i="3"/>
  <c r="D94" i="3"/>
  <c r="D51" i="3"/>
  <c r="D37" i="3" l="1"/>
  <c r="D125" i="3"/>
  <c r="D131" i="3" s="1"/>
  <c r="D116" i="3" l="1"/>
  <c r="D47" i="3" l="1"/>
  <c r="D118" i="3" l="1"/>
  <c r="D40" i="3" l="1"/>
  <c r="D68" i="3" l="1"/>
  <c r="D80" i="3"/>
  <c r="D31" i="3"/>
  <c r="D29" i="3"/>
  <c r="D106" i="3"/>
  <c r="D42" i="3"/>
  <c r="D61" i="3" l="1"/>
  <c r="D25" i="3"/>
  <c r="D123" i="3"/>
  <c r="D77" i="3" l="1"/>
  <c r="D44" i="3" l="1"/>
  <c r="D85" i="3" l="1"/>
  <c r="D83" i="3" l="1"/>
  <c r="D121" i="3"/>
  <c r="D59" i="3"/>
  <c r="D57" i="3"/>
  <c r="D27" i="3" l="1"/>
  <c r="D73" i="3" l="1"/>
  <c r="D75" i="3" l="1"/>
  <c r="D119" i="3" l="1"/>
  <c r="D117" i="3" l="1"/>
  <c r="D53" i="3" l="1"/>
  <c r="D104" i="3" l="1"/>
  <c r="D102" i="3"/>
  <c r="D55" i="3" l="1"/>
  <c r="D100" i="3" l="1"/>
  <c r="D98" i="3" l="1"/>
  <c r="D71" i="3" l="1"/>
  <c r="D96" i="3" l="1"/>
  <c r="D63" i="3"/>
  <c r="D7" i="3"/>
</calcChain>
</file>

<file path=xl/sharedStrings.xml><?xml version="1.0" encoding="utf-8"?>
<sst xmlns="http://schemas.openxmlformats.org/spreadsheetml/2006/main" count="339" uniqueCount="119">
  <si>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</si>
  <si>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</si>
  <si>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</si>
  <si>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</si>
  <si>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</si>
  <si>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</si>
  <si>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</si>
  <si>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</si>
  <si>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</si>
  <si>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</si>
  <si>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</si>
  <si>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</si>
  <si>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</si>
  <si>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</si>
  <si>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</si>
  <si>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</si>
  <si>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SECURITAS HRVATSKA D.O.O.</t>
  </si>
  <si>
    <t>33679708526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</si>
  <si>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</si>
  <si>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</si>
  <si>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</si>
  <si>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</si>
  <si>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</si>
  <si>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</si>
  <si>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</si>
  <si>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</si>
  <si>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</si>
  <si>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</si>
  <si>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</si>
  <si>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</si>
  <si>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</si>
  <si>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</si>
  <si>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</si>
  <si>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</si>
  <si>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</si>
  <si>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</si>
  <si>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</si>
  <si>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</si>
  <si>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</si>
  <si>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</si>
  <si>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</si>
  <si>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</si>
  <si>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</si>
  <si>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</si>
  <si>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</si>
  <si>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</si>
  <si>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</si>
  <si>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</si>
  <si>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</si>
  <si>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</si>
  <si>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</si>
  <si>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</si>
  <si>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</si>
  <si>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</si>
  <si>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</si>
  <si>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</si>
  <si>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</si>
  <si>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</si>
  <si>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</si>
  <si>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</si>
  <si>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</si>
  <si>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</si>
  <si>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</si>
  <si>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</si>
  <si>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</si>
  <si>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HP-HRVATSKA POŠTA D.D.</t>
  </si>
  <si>
    <t>HEP OPSKRBA D.O.O.</t>
  </si>
  <si>
    <t>63073332379</t>
  </si>
  <si>
    <t>NETCOM D.O.O.</t>
  </si>
  <si>
    <t>KSU COMPANI D.O.O.</t>
  </si>
  <si>
    <t>SVEUČILIŠTE U RIJECI GRAĐEVINSKI FAKULTET                                                                      OIB 92037849504                                                                                                           RADMILE MATEJČIĆ 3, RIJEKA                                                                                              IBAN: HR2923600001101407882</t>
  </si>
  <si>
    <t>GDPR</t>
  </si>
  <si>
    <t>Materijal i dijelovi za tekuće i investicijsko održavanje</t>
  </si>
  <si>
    <t>Intelektualne i osobne usluge</t>
  </si>
  <si>
    <t>Knjige</t>
  </si>
  <si>
    <t>AGENCIJA ZA KOMERCIJALNU DJELATNOST</t>
  </si>
  <si>
    <t>Ukupno:</t>
  </si>
  <si>
    <t>IVA MATIĆ</t>
  </si>
  <si>
    <t>Intelektualne i osobne usluge ( ugovor o djelu ukupan trošak)</t>
  </si>
  <si>
    <t>KREATIVA - obrt za savjetovanje, poucavanje, dokumentacijske i informacijske djelanosti vl. Silvio Bašic</t>
  </si>
  <si>
    <t>Ukuono</t>
  </si>
  <si>
    <t>Ostale naknade troškova zaposlenima</t>
  </si>
  <si>
    <t>Viškovo</t>
  </si>
  <si>
    <t>Beograd</t>
  </si>
  <si>
    <t>STRAND</t>
  </si>
  <si>
    <t>Ljubljana SI</t>
  </si>
  <si>
    <t>BENEFIT SYSTEMS D.O.O.</t>
  </si>
  <si>
    <t>MOIRE COLOR</t>
  </si>
  <si>
    <t>E PLUS D.O.O.</t>
  </si>
  <si>
    <t>Donji Stupnik</t>
  </si>
  <si>
    <t>CVJEĆARNICA ART</t>
  </si>
  <si>
    <t>MD TRGOVINA VEŽICA J.D.O.O.</t>
  </si>
  <si>
    <t>SIJEČANJ</t>
  </si>
  <si>
    <t>AUTOTRANS</t>
  </si>
  <si>
    <t>Cres</t>
  </si>
  <si>
    <t>WIENER OSIGURANJE VIG d.d.</t>
  </si>
  <si>
    <t>Premije osiguranja</t>
  </si>
  <si>
    <t>UPI 2M PLUS</t>
  </si>
  <si>
    <t>ARBANAS ŽELJKO</t>
  </si>
  <si>
    <t>Intelektualne i osobne usluge ( autorski honorar ukupan trošak)</t>
  </si>
  <si>
    <t>WIRIS</t>
  </si>
  <si>
    <t>Barcelona</t>
  </si>
  <si>
    <t>MUZEJ GRADA RIJEKE</t>
  </si>
  <si>
    <t>HARTA D.O.O.</t>
  </si>
  <si>
    <t>IVANA BOŠNJAK</t>
  </si>
  <si>
    <t>DORA ŠTIBERC</t>
  </si>
  <si>
    <t>CETINJA D.O.O.</t>
  </si>
  <si>
    <t>COPERNICUS ORG.</t>
  </si>
  <si>
    <t>DE21656440</t>
  </si>
  <si>
    <t>Gottingen</t>
  </si>
  <si>
    <t>URMET D.O.O.</t>
  </si>
  <si>
    <t>Solkan SI</t>
  </si>
  <si>
    <t xml:space="preserve">PILEUS </t>
  </si>
  <si>
    <t>Sitan inventar i autogume</t>
  </si>
  <si>
    <t>Usluge telefona interneta, pošte i prijevoza</t>
  </si>
  <si>
    <t>DRŽAVNI PRORAČUN</t>
  </si>
  <si>
    <t>Tekući prijenosi između korisnika istoga proračuna</t>
  </si>
  <si>
    <t>Porez na dodatnu vrijednost  stjecanje bez sjedišta u RH</t>
  </si>
  <si>
    <t>Porez na dodatnu vrijednost primljene usluge iz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</si>
</sst>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rgb="FF202849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9" fillId="0" borderId="0"/>
    <xf numFmtId="0" fontId="28" fillId="0" borderId="0"/>
    <xf numFmtId="0" fontId="24" fillId="0" borderId="0"/>
    <xf numFmtId="0" fontId="29" fillId="0" borderId="0"/>
    <xf numFmtId="0" fontId="29" fillId="0" borderId="0"/>
  </cellStyleXfs>
  <cellXfs count="83">
    <xf numFmtId="0" fontId="0" fillId="0" borderId="0" xfId="0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" fontId="0" fillId="0" borderId="0" xfId="0" applyNumberFormat="1"/>
    <xf numFmtId="0" fontId="17" fillId="0" borderId="3" xfId="0" applyFont="1" applyFill="1" applyBorder="1"/>
    <xf numFmtId="0" fontId="17" fillId="0" borderId="3" xfId="0" applyFont="1" applyFill="1" applyBorder="1" applyAlignment="1">
      <alignment wrapText="1"/>
    </xf>
    <xf numFmtId="4" fontId="16" fillId="0" borderId="4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9" fillId="0" borderId="4" xfId="0" applyFont="1" applyFill="1" applyBorder="1" applyAlignment="1">
      <alignment horizontal="left"/>
    </xf>
    <xf numFmtId="0" fontId="17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3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12" fillId="0" borderId="4" xfId="0" applyFont="1" applyFill="1" applyBorder="1"/>
    <xf numFmtId="0" fontId="20" fillId="0" borderId="4" xfId="0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/>
    </xf>
    <xf numFmtId="0" fontId="18" fillId="0" borderId="4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1" fillId="0" borderId="0" xfId="0" applyFont="1" applyAlignment="1">
      <alignment horizontal="left" vertical="top"/>
    </xf>
    <xf numFmtId="0" fontId="12" fillId="0" borderId="8" xfId="0" applyFont="1" applyBorder="1"/>
    <xf numFmtId="0" fontId="12" fillId="0" borderId="3" xfId="0" applyFont="1" applyFill="1" applyBorder="1"/>
    <xf numFmtId="0" fontId="12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1" fillId="0" borderId="4" xfId="0" applyFont="1" applyFill="1" applyBorder="1" applyAlignment="1"/>
    <xf numFmtId="0" fontId="22" fillId="0" borderId="4" xfId="0" applyFont="1" applyFill="1" applyBorder="1" applyAlignment="1"/>
    <xf numFmtId="0" fontId="16" fillId="0" borderId="6" xfId="0" applyFont="1" applyFill="1" applyBorder="1" applyAlignment="1"/>
    <xf numFmtId="4" fontId="16" fillId="0" borderId="6" xfId="0" applyNumberFormat="1" applyFont="1" applyFill="1" applyBorder="1"/>
    <xf numFmtId="0" fontId="0" fillId="0" borderId="6" xfId="0" applyFill="1" applyBorder="1"/>
    <xf numFmtId="0" fontId="12" fillId="0" borderId="6" xfId="0" applyFont="1" applyFill="1" applyBorder="1"/>
    <xf numFmtId="0" fontId="18" fillId="0" borderId="3" xfId="0" applyFont="1" applyFill="1" applyBorder="1"/>
    <xf numFmtId="0" fontId="18" fillId="0" borderId="4" xfId="0" applyFont="1" applyFill="1" applyBorder="1" applyAlignment="1">
      <alignment horizontal="left"/>
    </xf>
    <xf numFmtId="0" fontId="13" fillId="0" borderId="4" xfId="0" applyFont="1" applyFill="1" applyBorder="1" applyAlignment="1"/>
    <xf numFmtId="0" fontId="12" fillId="0" borderId="4" xfId="0" applyFont="1" applyFill="1" applyBorder="1" applyAlignment="1"/>
    <xf numFmtId="1" fontId="0" fillId="0" borderId="4" xfId="0" applyNumberFormat="1" applyFont="1" applyFill="1" applyBorder="1"/>
    <xf numFmtId="0" fontId="12" fillId="0" borderId="3" xfId="0" applyFont="1" applyFill="1" applyBorder="1" applyAlignment="1">
      <alignment wrapText="1"/>
    </xf>
    <xf numFmtId="0" fontId="19" fillId="0" borderId="4" xfId="0" applyFont="1" applyFill="1" applyBorder="1" applyAlignment="1">
      <alignment horizontal="left" vertical="center"/>
    </xf>
    <xf numFmtId="0" fontId="0" fillId="0" borderId="4" xfId="0" applyFill="1" applyBorder="1" applyAlignment="1"/>
    <xf numFmtId="0" fontId="0" fillId="0" borderId="0" xfId="0" applyFill="1"/>
    <xf numFmtId="0" fontId="23" fillId="0" borderId="4" xfId="0" applyFont="1" applyFill="1" applyBorder="1"/>
    <xf numFmtId="0" fontId="18" fillId="0" borderId="3" xfId="0" applyFont="1" applyFill="1" applyBorder="1" applyAlignment="1">
      <alignment wrapText="1"/>
    </xf>
    <xf numFmtId="0" fontId="18" fillId="2" borderId="4" xfId="0" applyFont="1" applyFill="1" applyBorder="1"/>
    <xf numFmtId="0" fontId="0" fillId="0" borderId="2" xfId="0" applyFill="1" applyBorder="1" applyAlignment="1">
      <alignment vertical="center" wrapText="1"/>
    </xf>
    <xf numFmtId="0" fontId="8" fillId="0" borderId="4" xfId="0" applyFont="1" applyFill="1" applyBorder="1"/>
    <xf numFmtId="0" fontId="0" fillId="0" borderId="0" xfId="0" applyFill="1" applyBorder="1"/>
    <xf numFmtId="0" fontId="12" fillId="0" borderId="4" xfId="0" applyFont="1" applyFill="1" applyBorder="1" applyAlignment="1">
      <alignment wrapText="1"/>
    </xf>
    <xf numFmtId="0" fontId="27" fillId="0" borderId="4" xfId="0" applyFont="1" applyFill="1" applyBorder="1"/>
    <xf numFmtId="0" fontId="6" fillId="0" borderId="4" xfId="0" applyFont="1" applyFill="1" applyBorder="1"/>
    <xf numFmtId="0" fontId="23" fillId="0" borderId="4" xfId="0" applyFont="1" applyFill="1" applyBorder="1" applyAlignment="1">
      <alignment horizontal="left"/>
    </xf>
    <xf numFmtId="0" fontId="5" fillId="0" borderId="4" xfId="0" applyFont="1" applyFill="1" applyBorder="1"/>
    <xf numFmtId="0" fontId="17" fillId="0" borderId="4" xfId="0" applyFont="1" applyFill="1" applyBorder="1" applyAlignment="1">
      <alignment horizontal="left"/>
    </xf>
    <xf numFmtId="14" fontId="0" fillId="0" borderId="0" xfId="0" applyNumberFormat="1"/>
    <xf numFmtId="0" fontId="23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18" fillId="2" borderId="3" xfId="0" applyFont="1" applyFill="1" applyBorder="1"/>
    <xf numFmtId="0" fontId="19" fillId="2" borderId="4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2" fillId="0" borderId="4" xfId="0" applyFont="1" applyFill="1" applyBorder="1"/>
    <xf numFmtId="0" fontId="4" fillId="0" borderId="4" xfId="0" applyFont="1" applyFill="1" applyBorder="1"/>
    <xf numFmtId="4" fontId="0" fillId="0" borderId="0" xfId="0" applyNumberFormat="1" applyFill="1"/>
    <xf numFmtId="0" fontId="0" fillId="2" borderId="4" xfId="0" applyFill="1" applyBorder="1"/>
    <xf numFmtId="0" fontId="12" fillId="2" borderId="4" xfId="0" applyFont="1" applyFill="1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4" fontId="26" fillId="0" borderId="4" xfId="0" applyNumberFormat="1" applyFont="1" applyFill="1" applyBorder="1"/>
    <xf numFmtId="4" fontId="27" fillId="0" borderId="4" xfId="0" applyNumberFormat="1" applyFont="1" applyFill="1" applyBorder="1"/>
    <xf numFmtId="4" fontId="4" fillId="0" borderId="4" xfId="0" applyNumberFormat="1" applyFont="1" applyFill="1" applyBorder="1"/>
    <xf numFmtId="4" fontId="6" fillId="0" borderId="4" xfId="0" applyNumberFormat="1" applyFont="1" applyFill="1" applyBorder="1"/>
    <xf numFmtId="4" fontId="2" fillId="0" borderId="4" xfId="0" applyNumberFormat="1" applyFont="1" applyFill="1" applyBorder="1"/>
    <xf numFmtId="4" fontId="1" fillId="0" borderId="4" xfId="0" applyNumberFormat="1" applyFont="1" applyFill="1" applyBorder="1"/>
    <xf numFmtId="4" fontId="5" fillId="0" borderId="4" xfId="0" applyNumberFormat="1" applyFont="1" applyFill="1" applyBorder="1"/>
    <xf numFmtId="4" fontId="0" fillId="0" borderId="4" xfId="0" applyNumberFormat="1" applyFill="1" applyBorder="1"/>
    <xf numFmtId="4" fontId="0" fillId="0" borderId="4" xfId="0" applyNumberFormat="1" applyFont="1" applyFill="1" applyBorder="1"/>
    <xf numFmtId="4" fontId="7" fillId="0" borderId="4" xfId="0" applyNumberFormat="1" applyFont="1" applyFill="1" applyBorder="1"/>
  </cellXfs>
  <cellStyles count="6">
    <cellStyle name="Normal" xfId="0" builtinId="0"/>
    <cellStyle name="Normal 2" xfId="1" xr:uid="{00000000-0005-0000-0000-000031000000}"/>
    <cellStyle name="Normal 3" xfId="2" xr:uid="{00000000-0005-0000-0000-000031000000}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O153"/>
  <sheetViews>
    <sheetView tabSelected="1" topLeftCell="A124" zoomScaleNormal="100" zoomScaleSheetLayoutView="100" workbookViewId="0">
      <selection activeCell="J144" sqref="J144"/>
    </sheetView>
  </sheetViews>
  <sheetFormatPr defaultRowHeight="15" x14ac:dyDescent="0.25"/>
  <cols>
    <col min="1" max="1" width="31.28515625" customWidth="1"/>
    <col min="2" max="2" width="10.85546875" bestFit="1" customWidth="1"/>
    <col min="3" max="3" width="15.42578125" bestFit="1" customWidth="1"/>
    <col min="4" max="4" width="12.7109375" bestFit="1" customWidth="1"/>
    <col min="5" max="5" width="9.7109375" bestFit="1" customWidth="1"/>
    <col min="6" max="6" width="47.140625" customWidth="1"/>
    <col min="7" max="7" width="9.5703125" customWidth="1"/>
    <col min="8" max="8" width="10.140625" bestFit="1" customWidth="1"/>
  </cols>
  <sheetData>
    <row r="1" spans="1:7" ht="64.5" customHeight="1" x14ac:dyDescent="0.25">
      <c r="A1" s="69" t="s">
        <v>70</v>
      </c>
      <c r="B1" s="70"/>
      <c r="C1" s="70"/>
      <c r="D1" s="70"/>
      <c r="E1" s="70"/>
      <c r="F1" s="1"/>
    </row>
    <row r="2" spans="1:7" ht="17.25" x14ac:dyDescent="0.3">
      <c r="A2" s="71" t="s">
        <v>5</v>
      </c>
      <c r="B2" s="72"/>
      <c r="C2" s="72"/>
      <c r="D2" s="72"/>
      <c r="E2" s="72"/>
      <c r="F2" s="72"/>
    </row>
    <row r="3" spans="1:7" ht="15.75" x14ac:dyDescent="0.25">
      <c r="A3" s="2" t="s">
        <v>0</v>
      </c>
      <c r="B3" s="2"/>
      <c r="C3" s="2" t="s">
        <v>92</v>
      </c>
      <c r="D3" s="3">
        <v>2025</v>
      </c>
      <c r="E3" s="1"/>
      <c r="F3" s="1"/>
    </row>
    <row r="4" spans="1:7" ht="15.75" thickBot="1" x14ac:dyDescent="0.3">
      <c r="A4" s="1"/>
      <c r="B4" s="1"/>
      <c r="C4" s="1"/>
      <c r="D4" s="1"/>
      <c r="E4" s="1"/>
      <c r="F4" s="4" t="s">
        <v>4</v>
      </c>
    </row>
    <row r="5" spans="1:7" ht="45" x14ac:dyDescent="0.25">
      <c r="A5" s="9" t="s">
        <v>1</v>
      </c>
      <c r="B5" s="10" t="s">
        <v>54</v>
      </c>
      <c r="C5" s="10" t="s">
        <v>2</v>
      </c>
      <c r="D5" s="48" t="s">
        <v>43</v>
      </c>
      <c r="E5" s="11" t="s">
        <v>3</v>
      </c>
      <c r="F5" s="10" t="s">
        <v>33</v>
      </c>
      <c r="G5" s="25"/>
    </row>
    <row r="6" spans="1:7" ht="15.75" customHeight="1" x14ac:dyDescent="0.25">
      <c r="A6" s="27" t="s">
        <v>6</v>
      </c>
      <c r="B6" s="16" t="s">
        <v>8</v>
      </c>
      <c r="C6" s="28" t="s">
        <v>40</v>
      </c>
      <c r="D6" s="73">
        <v>74.41</v>
      </c>
      <c r="E6" s="15">
        <v>3233</v>
      </c>
      <c r="F6" s="18" t="s">
        <v>48</v>
      </c>
      <c r="G6" s="25"/>
    </row>
    <row r="7" spans="1:7" ht="15.75" customHeight="1" x14ac:dyDescent="0.25">
      <c r="A7" s="6" t="s">
        <v>34</v>
      </c>
      <c r="B7" s="17"/>
      <c r="C7" s="29"/>
      <c r="D7" s="8">
        <f>SUM(D6)</f>
        <v>74.41</v>
      </c>
      <c r="E7" s="15"/>
      <c r="F7" s="18"/>
      <c r="G7" s="25"/>
    </row>
    <row r="8" spans="1:7" ht="15.75" customHeight="1" x14ac:dyDescent="0.25">
      <c r="A8" s="27" t="s">
        <v>7</v>
      </c>
      <c r="B8" s="16" t="s">
        <v>9</v>
      </c>
      <c r="C8" s="28" t="s">
        <v>41</v>
      </c>
      <c r="D8" s="73">
        <f>8.27</f>
        <v>8.27</v>
      </c>
      <c r="E8" s="15">
        <v>3237</v>
      </c>
      <c r="F8" s="21" t="s">
        <v>73</v>
      </c>
      <c r="G8" s="25"/>
    </row>
    <row r="9" spans="1:7" ht="15.75" customHeight="1" x14ac:dyDescent="0.25">
      <c r="A9" s="27" t="s">
        <v>7</v>
      </c>
      <c r="B9" s="16" t="s">
        <v>9</v>
      </c>
      <c r="C9" s="28" t="s">
        <v>41</v>
      </c>
      <c r="D9" s="73">
        <v>74.349999999999994</v>
      </c>
      <c r="E9" s="15">
        <v>3237</v>
      </c>
      <c r="F9" s="21" t="s">
        <v>73</v>
      </c>
      <c r="G9" s="25"/>
    </row>
    <row r="10" spans="1:7" ht="15.75" customHeight="1" x14ac:dyDescent="0.25">
      <c r="A10" s="27" t="s">
        <v>7</v>
      </c>
      <c r="B10" s="16" t="s">
        <v>9</v>
      </c>
      <c r="C10" s="28" t="s">
        <v>41</v>
      </c>
      <c r="D10" s="73">
        <v>49.56</v>
      </c>
      <c r="E10" s="15">
        <v>3237</v>
      </c>
      <c r="F10" s="21" t="s">
        <v>73</v>
      </c>
      <c r="G10" s="25"/>
    </row>
    <row r="11" spans="1:7" ht="15.75" customHeight="1" x14ac:dyDescent="0.25">
      <c r="A11" s="27" t="s">
        <v>7</v>
      </c>
      <c r="B11" s="16" t="s">
        <v>9</v>
      </c>
      <c r="C11" s="28" t="s">
        <v>41</v>
      </c>
      <c r="D11" s="73">
        <v>28.8</v>
      </c>
      <c r="E11" s="15">
        <v>3293</v>
      </c>
      <c r="F11" s="18" t="s">
        <v>53</v>
      </c>
      <c r="G11" s="25"/>
    </row>
    <row r="12" spans="1:7" ht="15.75" customHeight="1" x14ac:dyDescent="0.25">
      <c r="A12" s="27" t="s">
        <v>7</v>
      </c>
      <c r="B12" s="16" t="s">
        <v>9</v>
      </c>
      <c r="C12" s="28" t="s">
        <v>41</v>
      </c>
      <c r="D12" s="73">
        <v>57.83</v>
      </c>
      <c r="E12" s="15">
        <v>3237</v>
      </c>
      <c r="F12" s="21" t="s">
        <v>73</v>
      </c>
      <c r="G12" s="25"/>
    </row>
    <row r="13" spans="1:7" ht="15.75" customHeight="1" x14ac:dyDescent="0.25">
      <c r="A13" s="27" t="s">
        <v>7</v>
      </c>
      <c r="B13" s="16" t="s">
        <v>9</v>
      </c>
      <c r="C13" s="28" t="s">
        <v>41</v>
      </c>
      <c r="D13" s="73">
        <v>45.67</v>
      </c>
      <c r="E13" s="15">
        <v>3241</v>
      </c>
      <c r="F13" s="18" t="s">
        <v>61</v>
      </c>
      <c r="G13" s="25"/>
    </row>
    <row r="14" spans="1:7" ht="15.75" customHeight="1" x14ac:dyDescent="0.25">
      <c r="A14" s="27" t="s">
        <v>7</v>
      </c>
      <c r="B14" s="16" t="s">
        <v>9</v>
      </c>
      <c r="C14" s="28" t="s">
        <v>41</v>
      </c>
      <c r="D14" s="73">
        <v>1861.8</v>
      </c>
      <c r="E14" s="15">
        <v>3299</v>
      </c>
      <c r="F14" s="21" t="s">
        <v>51</v>
      </c>
      <c r="G14" s="25"/>
    </row>
    <row r="15" spans="1:7" ht="15.75" customHeight="1" x14ac:dyDescent="0.25">
      <c r="A15" s="27" t="s">
        <v>7</v>
      </c>
      <c r="B15" s="16" t="s">
        <v>9</v>
      </c>
      <c r="C15" s="28" t="s">
        <v>41</v>
      </c>
      <c r="D15" s="73">
        <v>1703.3</v>
      </c>
      <c r="E15" s="15">
        <v>3293</v>
      </c>
      <c r="F15" s="18" t="s">
        <v>53</v>
      </c>
      <c r="G15" s="25"/>
    </row>
    <row r="16" spans="1:7" ht="15.75" customHeight="1" x14ac:dyDescent="0.25">
      <c r="A16" s="6" t="s">
        <v>34</v>
      </c>
      <c r="B16" s="17"/>
      <c r="C16" s="29"/>
      <c r="D16" s="8">
        <f>SUM(D8:D15)</f>
        <v>3829.58</v>
      </c>
      <c r="E16" s="15"/>
      <c r="F16" s="18"/>
      <c r="G16" s="25"/>
    </row>
    <row r="17" spans="1:9" ht="15.75" customHeight="1" x14ac:dyDescent="0.25">
      <c r="A17" s="36" t="s">
        <v>58</v>
      </c>
      <c r="B17" s="12">
        <v>64218323816</v>
      </c>
      <c r="C17" s="28" t="s">
        <v>41</v>
      </c>
      <c r="D17" s="74">
        <v>13.28</v>
      </c>
      <c r="E17" s="15">
        <v>3299</v>
      </c>
      <c r="F17" s="18" t="s">
        <v>51</v>
      </c>
      <c r="G17" s="25"/>
    </row>
    <row r="18" spans="1:9" ht="15.75" customHeight="1" x14ac:dyDescent="0.25">
      <c r="A18" s="36" t="s">
        <v>58</v>
      </c>
      <c r="B18" s="12">
        <v>64218323816</v>
      </c>
      <c r="C18" s="28" t="s">
        <v>41</v>
      </c>
      <c r="D18" s="74">
        <v>68.05</v>
      </c>
      <c r="E18" s="15">
        <v>3223</v>
      </c>
      <c r="F18" s="18" t="s">
        <v>44</v>
      </c>
      <c r="G18" s="25"/>
    </row>
    <row r="19" spans="1:9" ht="15.75" customHeight="1" x14ac:dyDescent="0.25">
      <c r="A19" s="36" t="s">
        <v>58</v>
      </c>
      <c r="B19" s="12">
        <v>64218323816</v>
      </c>
      <c r="C19" s="28" t="s">
        <v>41</v>
      </c>
      <c r="D19" s="74">
        <v>226.75</v>
      </c>
      <c r="E19" s="15">
        <v>3234</v>
      </c>
      <c r="F19" s="18" t="s">
        <v>45</v>
      </c>
      <c r="G19" s="25"/>
    </row>
    <row r="20" spans="1:9" ht="15.75" customHeight="1" x14ac:dyDescent="0.25">
      <c r="A20" s="36" t="s">
        <v>58</v>
      </c>
      <c r="B20" s="12">
        <v>64218323816</v>
      </c>
      <c r="C20" s="28" t="s">
        <v>41</v>
      </c>
      <c r="D20" s="74">
        <v>760.23</v>
      </c>
      <c r="E20" s="15">
        <v>3239</v>
      </c>
      <c r="F20" s="18" t="s">
        <v>47</v>
      </c>
      <c r="G20" s="25"/>
      <c r="I20" s="5"/>
    </row>
    <row r="21" spans="1:9" ht="15.75" customHeight="1" x14ac:dyDescent="0.25">
      <c r="A21" s="36" t="s">
        <v>58</v>
      </c>
      <c r="B21" s="12">
        <v>64218323816</v>
      </c>
      <c r="C21" s="28" t="s">
        <v>41</v>
      </c>
      <c r="D21" s="74">
        <v>2599.6999999999998</v>
      </c>
      <c r="E21" s="15">
        <v>3691</v>
      </c>
      <c r="F21" s="18" t="s">
        <v>116</v>
      </c>
      <c r="G21" s="25"/>
      <c r="I21" s="5"/>
    </row>
    <row r="22" spans="1:9" ht="15.75" customHeight="1" x14ac:dyDescent="0.25">
      <c r="A22" s="36" t="s">
        <v>58</v>
      </c>
      <c r="B22" s="12">
        <v>64218323816</v>
      </c>
      <c r="C22" s="28" t="s">
        <v>41</v>
      </c>
      <c r="D22" s="74">
        <v>866.56</v>
      </c>
      <c r="E22" s="15">
        <v>3691</v>
      </c>
      <c r="F22" s="18" t="s">
        <v>116</v>
      </c>
      <c r="G22" s="25"/>
      <c r="I22" s="5"/>
    </row>
    <row r="23" spans="1:9" ht="15.75" customHeight="1" x14ac:dyDescent="0.25">
      <c r="A23" s="6" t="s">
        <v>34</v>
      </c>
      <c r="B23" s="12"/>
      <c r="C23" s="28"/>
      <c r="D23" s="8">
        <f>SUM(D17:D22)</f>
        <v>4534.57</v>
      </c>
      <c r="E23" s="15"/>
      <c r="F23" s="18"/>
      <c r="G23" s="25"/>
    </row>
    <row r="24" spans="1:9" ht="28.5" customHeight="1" x14ac:dyDescent="0.25">
      <c r="A24" s="46" t="s">
        <v>102</v>
      </c>
      <c r="B24" s="12">
        <v>54866235165</v>
      </c>
      <c r="C24" s="37" t="s">
        <v>41</v>
      </c>
      <c r="D24" s="75">
        <v>39</v>
      </c>
      <c r="E24" s="65">
        <v>3299</v>
      </c>
      <c r="F24" s="21" t="s">
        <v>51</v>
      </c>
      <c r="G24" s="25"/>
      <c r="I24" s="5"/>
    </row>
    <row r="25" spans="1:9" ht="15.75" customHeight="1" x14ac:dyDescent="0.25">
      <c r="A25" s="6" t="s">
        <v>34</v>
      </c>
      <c r="B25" s="12"/>
      <c r="C25" s="56"/>
      <c r="D25" s="8">
        <f>SUM(D24)</f>
        <v>39</v>
      </c>
      <c r="E25" s="15"/>
      <c r="F25" s="18"/>
      <c r="G25" s="25"/>
    </row>
    <row r="26" spans="1:9" ht="15.75" customHeight="1" x14ac:dyDescent="0.25">
      <c r="A26" s="36" t="s">
        <v>90</v>
      </c>
      <c r="B26" s="12" t="s">
        <v>71</v>
      </c>
      <c r="C26" s="37" t="s">
        <v>71</v>
      </c>
      <c r="D26" s="76">
        <v>100</v>
      </c>
      <c r="E26" s="53">
        <v>3299</v>
      </c>
      <c r="F26" s="18" t="s">
        <v>51</v>
      </c>
      <c r="G26" s="25"/>
    </row>
    <row r="27" spans="1:9" ht="15.75" customHeight="1" x14ac:dyDescent="0.25">
      <c r="A27" s="6" t="s">
        <v>34</v>
      </c>
      <c r="B27" s="12"/>
      <c r="C27" s="28"/>
      <c r="D27" s="8">
        <f>SUM(D26)</f>
        <v>100</v>
      </c>
      <c r="E27" s="15"/>
      <c r="F27" s="18"/>
      <c r="G27" s="25"/>
    </row>
    <row r="28" spans="1:9" ht="15.75" customHeight="1" x14ac:dyDescent="0.25">
      <c r="A28" s="36" t="s">
        <v>106</v>
      </c>
      <c r="B28" s="54">
        <v>69660203473</v>
      </c>
      <c r="C28" s="37" t="s">
        <v>41</v>
      </c>
      <c r="D28" s="77">
        <v>1390</v>
      </c>
      <c r="E28" s="64">
        <v>3232</v>
      </c>
      <c r="F28" s="21" t="s">
        <v>46</v>
      </c>
      <c r="G28" s="25"/>
    </row>
    <row r="29" spans="1:9" ht="15.75" customHeight="1" x14ac:dyDescent="0.25">
      <c r="A29" s="6" t="s">
        <v>34</v>
      </c>
      <c r="B29" s="12"/>
      <c r="C29" s="28"/>
      <c r="D29" s="8">
        <f>SUM(D28)</f>
        <v>1390</v>
      </c>
      <c r="E29" s="15"/>
      <c r="F29" s="18"/>
      <c r="G29" s="25"/>
    </row>
    <row r="30" spans="1:9" ht="15.75" customHeight="1" x14ac:dyDescent="0.25">
      <c r="A30" s="36" t="s">
        <v>112</v>
      </c>
      <c r="B30" s="12"/>
      <c r="C30" s="28" t="s">
        <v>85</v>
      </c>
      <c r="D30" s="75">
        <v>120</v>
      </c>
      <c r="E30" s="15">
        <v>3225</v>
      </c>
      <c r="F30" s="21" t="s">
        <v>113</v>
      </c>
      <c r="G30" s="25"/>
    </row>
    <row r="31" spans="1:9" ht="15.75" customHeight="1" x14ac:dyDescent="0.25">
      <c r="A31" s="6" t="s">
        <v>34</v>
      </c>
      <c r="B31" s="12"/>
      <c r="C31" s="28"/>
      <c r="D31" s="8">
        <f>SUM(D30)</f>
        <v>120</v>
      </c>
      <c r="E31" s="15"/>
      <c r="F31" s="18"/>
      <c r="G31" s="25"/>
    </row>
    <row r="32" spans="1:9" ht="15.75" customHeight="1" x14ac:dyDescent="0.25">
      <c r="A32" s="36" t="s">
        <v>75</v>
      </c>
      <c r="B32" s="12">
        <v>58843087891</v>
      </c>
      <c r="C32" s="37" t="s">
        <v>40</v>
      </c>
      <c r="D32" s="78">
        <v>9.2899999999999991</v>
      </c>
      <c r="E32" s="52">
        <v>3299</v>
      </c>
      <c r="F32" s="18" t="s">
        <v>51</v>
      </c>
      <c r="G32" s="25"/>
    </row>
    <row r="33" spans="1:7" ht="15.75" customHeight="1" x14ac:dyDescent="0.25">
      <c r="A33" s="36" t="s">
        <v>75</v>
      </c>
      <c r="B33" s="12">
        <v>58843087891</v>
      </c>
      <c r="C33" s="37" t="s">
        <v>40</v>
      </c>
      <c r="D33" s="74">
        <v>11.7</v>
      </c>
      <c r="E33" s="49">
        <v>3221</v>
      </c>
      <c r="F33" s="45" t="s">
        <v>56</v>
      </c>
      <c r="G33" s="25"/>
    </row>
    <row r="34" spans="1:7" ht="15.75" customHeight="1" x14ac:dyDescent="0.25">
      <c r="A34" s="6" t="s">
        <v>34</v>
      </c>
      <c r="B34" s="12"/>
      <c r="C34" s="28"/>
      <c r="D34" s="8">
        <f>SUM(D32:D33)</f>
        <v>20.99</v>
      </c>
      <c r="E34" s="15"/>
      <c r="F34" s="18"/>
      <c r="G34" s="25"/>
    </row>
    <row r="35" spans="1:7" ht="15.75" customHeight="1" x14ac:dyDescent="0.25">
      <c r="A35" s="36" t="s">
        <v>103</v>
      </c>
      <c r="B35" s="12">
        <v>59072650925</v>
      </c>
      <c r="C35" s="37" t="s">
        <v>82</v>
      </c>
      <c r="D35" s="79">
        <v>192.75</v>
      </c>
      <c r="E35" s="15">
        <v>3221</v>
      </c>
      <c r="F35" s="18" t="s">
        <v>56</v>
      </c>
      <c r="G35" s="25"/>
    </row>
    <row r="36" spans="1:7" ht="15.75" customHeight="1" x14ac:dyDescent="0.25">
      <c r="A36" s="36" t="s">
        <v>103</v>
      </c>
      <c r="B36" s="12">
        <v>59072650925</v>
      </c>
      <c r="C36" s="37" t="s">
        <v>82</v>
      </c>
      <c r="D36" s="79">
        <v>121.63</v>
      </c>
      <c r="E36" s="15">
        <v>3221</v>
      </c>
      <c r="F36" s="18" t="s">
        <v>56</v>
      </c>
      <c r="G36" s="25"/>
    </row>
    <row r="37" spans="1:7" ht="15.75" customHeight="1" x14ac:dyDescent="0.25">
      <c r="A37" s="6" t="s">
        <v>34</v>
      </c>
      <c r="B37" s="12"/>
      <c r="C37" s="28"/>
      <c r="D37" s="8">
        <f>SUM(D35:D36)</f>
        <v>314.38</v>
      </c>
      <c r="E37" s="15"/>
      <c r="F37" s="18"/>
      <c r="G37" s="25"/>
    </row>
    <row r="38" spans="1:7" ht="15.75" customHeight="1" x14ac:dyDescent="0.25">
      <c r="A38" s="36" t="s">
        <v>93</v>
      </c>
      <c r="B38" s="37">
        <v>19819724166</v>
      </c>
      <c r="C38" s="37" t="s">
        <v>94</v>
      </c>
      <c r="D38" s="74">
        <v>840</v>
      </c>
      <c r="E38" s="52">
        <v>3231</v>
      </c>
      <c r="F38" s="18" t="s">
        <v>114</v>
      </c>
      <c r="G38" s="25"/>
    </row>
    <row r="39" spans="1:7" ht="15.75" customHeight="1" x14ac:dyDescent="0.25">
      <c r="A39" s="36" t="s">
        <v>93</v>
      </c>
      <c r="B39" s="37">
        <v>19819724166</v>
      </c>
      <c r="C39" s="37" t="s">
        <v>94</v>
      </c>
      <c r="D39" s="74">
        <v>2128.1999999999998</v>
      </c>
      <c r="E39" s="52">
        <v>3299</v>
      </c>
      <c r="F39" s="45" t="s">
        <v>51</v>
      </c>
      <c r="G39" s="25"/>
    </row>
    <row r="40" spans="1:7" ht="15.75" customHeight="1" x14ac:dyDescent="0.25">
      <c r="A40" s="6" t="s">
        <v>34</v>
      </c>
      <c r="B40" s="12"/>
      <c r="C40" s="28"/>
      <c r="D40" s="8">
        <f>SUM(D38:D39)</f>
        <v>2968.2</v>
      </c>
      <c r="E40" s="15"/>
      <c r="F40" s="18"/>
      <c r="G40" s="25"/>
    </row>
    <row r="41" spans="1:7" ht="15.75" customHeight="1" x14ac:dyDescent="0.25">
      <c r="A41" s="36" t="s">
        <v>87</v>
      </c>
      <c r="B41" s="16" t="s">
        <v>71</v>
      </c>
      <c r="C41" s="28" t="s">
        <v>71</v>
      </c>
      <c r="D41" s="75">
        <v>3</v>
      </c>
      <c r="E41" s="53">
        <v>3224</v>
      </c>
      <c r="F41" s="18" t="s">
        <v>72</v>
      </c>
      <c r="G41" s="25"/>
    </row>
    <row r="42" spans="1:7" ht="15.75" customHeight="1" x14ac:dyDescent="0.25">
      <c r="A42" s="6" t="s">
        <v>34</v>
      </c>
      <c r="B42" s="12"/>
      <c r="C42" s="28"/>
      <c r="D42" s="8">
        <f>SUM(D41)</f>
        <v>3</v>
      </c>
      <c r="E42" s="15"/>
      <c r="F42" s="18"/>
      <c r="G42" s="25"/>
    </row>
    <row r="43" spans="1:7" ht="15.75" customHeight="1" x14ac:dyDescent="0.25">
      <c r="A43" s="36" t="s">
        <v>110</v>
      </c>
      <c r="B43" s="12"/>
      <c r="C43" s="37" t="s">
        <v>111</v>
      </c>
      <c r="D43" s="79">
        <v>1014.68</v>
      </c>
      <c r="E43" s="15">
        <v>3232</v>
      </c>
      <c r="F43" s="18" t="s">
        <v>46</v>
      </c>
      <c r="G43" s="25"/>
    </row>
    <row r="44" spans="1:7" ht="15.75" customHeight="1" x14ac:dyDescent="0.25">
      <c r="A44" s="6" t="s">
        <v>34</v>
      </c>
      <c r="B44" s="12"/>
      <c r="C44" s="28"/>
      <c r="D44" s="8">
        <f>SUM(D43)</f>
        <v>1014.68</v>
      </c>
      <c r="E44" s="15"/>
      <c r="F44" s="18"/>
      <c r="G44" s="25"/>
    </row>
    <row r="45" spans="1:7" ht="15.75" customHeight="1" x14ac:dyDescent="0.25">
      <c r="A45" s="36" t="s">
        <v>95</v>
      </c>
      <c r="B45" s="12">
        <v>52848403362</v>
      </c>
      <c r="C45" s="28" t="s">
        <v>40</v>
      </c>
      <c r="D45" s="74">
        <v>607</v>
      </c>
      <c r="E45" s="15">
        <v>3292</v>
      </c>
      <c r="F45" s="20" t="s">
        <v>96</v>
      </c>
      <c r="G45" s="25"/>
    </row>
    <row r="46" spans="1:7" ht="15.75" customHeight="1" x14ac:dyDescent="0.25">
      <c r="A46" s="36" t="s">
        <v>95</v>
      </c>
      <c r="B46" s="12">
        <v>52848403362</v>
      </c>
      <c r="C46" s="28" t="s">
        <v>40</v>
      </c>
      <c r="D46" s="74">
        <v>607</v>
      </c>
      <c r="E46" s="15">
        <v>3292</v>
      </c>
      <c r="F46" s="20" t="s">
        <v>96</v>
      </c>
      <c r="G46" s="25"/>
    </row>
    <row r="47" spans="1:7" ht="15.75" customHeight="1" x14ac:dyDescent="0.25">
      <c r="A47" s="6" t="s">
        <v>76</v>
      </c>
      <c r="B47" s="12"/>
      <c r="C47" s="28"/>
      <c r="D47" s="8">
        <f>SUM(D45:D46)</f>
        <v>1214</v>
      </c>
      <c r="E47" s="15"/>
      <c r="F47" s="18"/>
      <c r="G47" s="25"/>
    </row>
    <row r="48" spans="1:7" ht="15.75" customHeight="1" x14ac:dyDescent="0.25">
      <c r="A48" s="27" t="s">
        <v>107</v>
      </c>
      <c r="B48" s="28" t="s">
        <v>108</v>
      </c>
      <c r="C48" s="28" t="s">
        <v>109</v>
      </c>
      <c r="D48" s="80">
        <v>42.02</v>
      </c>
      <c r="E48" s="15">
        <v>3237</v>
      </c>
      <c r="F48" s="21" t="s">
        <v>73</v>
      </c>
      <c r="G48" s="25"/>
    </row>
    <row r="49" spans="1:7" ht="15.75" customHeight="1" x14ac:dyDescent="0.25">
      <c r="A49" s="27" t="s">
        <v>107</v>
      </c>
      <c r="B49" s="28" t="s">
        <v>108</v>
      </c>
      <c r="C49" s="28" t="s">
        <v>109</v>
      </c>
      <c r="D49" s="80">
        <v>42.02</v>
      </c>
      <c r="E49" s="15">
        <v>3237</v>
      </c>
      <c r="F49" s="21" t="s">
        <v>73</v>
      </c>
      <c r="G49" s="25"/>
    </row>
    <row r="50" spans="1:7" ht="15" customHeight="1" x14ac:dyDescent="0.25">
      <c r="A50" s="27" t="s">
        <v>107</v>
      </c>
      <c r="B50" s="28" t="s">
        <v>108</v>
      </c>
      <c r="C50" s="28" t="s">
        <v>109</v>
      </c>
      <c r="D50" s="80">
        <v>42.02</v>
      </c>
      <c r="E50" s="15">
        <v>3237</v>
      </c>
      <c r="F50" s="21" t="s">
        <v>73</v>
      </c>
      <c r="G50" s="25"/>
    </row>
    <row r="51" spans="1:7" ht="15.75" customHeight="1" x14ac:dyDescent="0.25">
      <c r="A51" s="6" t="s">
        <v>34</v>
      </c>
      <c r="B51" s="12"/>
      <c r="C51" s="28"/>
      <c r="D51" s="8">
        <f>SUM(D48:D50)</f>
        <v>126.06</v>
      </c>
      <c r="E51" s="15"/>
      <c r="F51" s="18"/>
      <c r="G51" s="25"/>
    </row>
    <row r="52" spans="1:7" ht="15.75" customHeight="1" x14ac:dyDescent="0.25">
      <c r="A52" s="60" t="s">
        <v>97</v>
      </c>
      <c r="B52" s="61">
        <v>94443043935</v>
      </c>
      <c r="C52" s="62" t="s">
        <v>40</v>
      </c>
      <c r="D52" s="74">
        <v>478.81</v>
      </c>
      <c r="E52" s="63">
        <v>4241</v>
      </c>
      <c r="F52" s="47" t="s">
        <v>74</v>
      </c>
      <c r="G52" s="25"/>
    </row>
    <row r="53" spans="1:7" ht="15.75" customHeight="1" x14ac:dyDescent="0.25">
      <c r="A53" s="6" t="s">
        <v>34</v>
      </c>
      <c r="B53" s="12"/>
      <c r="C53" s="28"/>
      <c r="D53" s="8">
        <f>SUM(D52)</f>
        <v>478.81</v>
      </c>
      <c r="E53" s="15"/>
      <c r="F53" s="18"/>
      <c r="G53" s="25"/>
    </row>
    <row r="54" spans="1:7" ht="15.75" customHeight="1" x14ac:dyDescent="0.25">
      <c r="A54" s="36" t="s">
        <v>68</v>
      </c>
      <c r="B54" s="12">
        <v>46118101286</v>
      </c>
      <c r="C54" s="28" t="s">
        <v>41</v>
      </c>
      <c r="D54" s="74">
        <v>162.5</v>
      </c>
      <c r="E54" s="15">
        <v>3238</v>
      </c>
      <c r="F54" s="18" t="s">
        <v>50</v>
      </c>
      <c r="G54" s="25"/>
    </row>
    <row r="55" spans="1:7" ht="15.75" customHeight="1" x14ac:dyDescent="0.25">
      <c r="A55" s="6" t="s">
        <v>34</v>
      </c>
      <c r="B55" s="16"/>
      <c r="C55" s="28"/>
      <c r="D55" s="8">
        <f>SUM(D54:D54)</f>
        <v>162.5</v>
      </c>
      <c r="E55" s="15"/>
      <c r="F55" s="18"/>
      <c r="G55" s="25"/>
    </row>
    <row r="56" spans="1:7" ht="15.75" customHeight="1" x14ac:dyDescent="0.25">
      <c r="A56" s="27" t="s">
        <v>23</v>
      </c>
      <c r="B56" s="16" t="s">
        <v>26</v>
      </c>
      <c r="C56" s="28" t="s">
        <v>41</v>
      </c>
      <c r="D56" s="73">
        <v>387.4</v>
      </c>
      <c r="E56" s="15">
        <v>3234</v>
      </c>
      <c r="F56" s="18" t="s">
        <v>45</v>
      </c>
      <c r="G56" s="25"/>
    </row>
    <row r="57" spans="1:7" ht="15.75" customHeight="1" x14ac:dyDescent="0.25">
      <c r="A57" s="6" t="s">
        <v>34</v>
      </c>
      <c r="B57" s="16"/>
      <c r="C57" s="28"/>
      <c r="D57" s="8">
        <f>SUM(D56)</f>
        <v>387.4</v>
      </c>
      <c r="E57" s="15"/>
      <c r="F57" s="18"/>
      <c r="G57" s="25"/>
    </row>
    <row r="58" spans="1:7" ht="15.75" customHeight="1" x14ac:dyDescent="0.25">
      <c r="A58" s="27" t="s">
        <v>30</v>
      </c>
      <c r="B58" s="16" t="s">
        <v>32</v>
      </c>
      <c r="C58" s="28" t="s">
        <v>40</v>
      </c>
      <c r="D58" s="73">
        <v>21.24</v>
      </c>
      <c r="E58" s="15">
        <v>3295</v>
      </c>
      <c r="F58" s="18" t="s">
        <v>55</v>
      </c>
      <c r="G58" s="25"/>
    </row>
    <row r="59" spans="1:7" ht="15.75" customHeight="1" x14ac:dyDescent="0.25">
      <c r="A59" s="6" t="s">
        <v>80</v>
      </c>
      <c r="B59" s="16"/>
      <c r="C59" s="28"/>
      <c r="D59" s="8">
        <f>SUM(D58)</f>
        <v>21.24</v>
      </c>
      <c r="E59" s="15"/>
      <c r="F59" s="18"/>
      <c r="G59" s="25"/>
    </row>
    <row r="60" spans="1:7" ht="15.75" customHeight="1" x14ac:dyDescent="0.25">
      <c r="A60" s="36" t="s">
        <v>88</v>
      </c>
      <c r="B60" s="58">
        <v>93923226222</v>
      </c>
      <c r="C60" s="28" t="s">
        <v>89</v>
      </c>
      <c r="D60" s="75">
        <v>85.9</v>
      </c>
      <c r="E60" s="15">
        <v>3225</v>
      </c>
      <c r="F60" s="21" t="s">
        <v>113</v>
      </c>
      <c r="G60" s="25"/>
    </row>
    <row r="61" spans="1:7" ht="15.75" customHeight="1" x14ac:dyDescent="0.25">
      <c r="A61" s="6" t="s">
        <v>34</v>
      </c>
      <c r="B61" s="16"/>
      <c r="C61" s="28"/>
      <c r="D61" s="8">
        <f>SUM(D60)</f>
        <v>85.9</v>
      </c>
      <c r="E61" s="15"/>
      <c r="F61" s="18"/>
      <c r="G61" s="25"/>
    </row>
    <row r="62" spans="1:7" ht="15.75" customHeight="1" x14ac:dyDescent="0.25">
      <c r="A62" s="36" t="s">
        <v>59</v>
      </c>
      <c r="B62" s="16">
        <v>84122581314</v>
      </c>
      <c r="C62" s="28" t="s">
        <v>41</v>
      </c>
      <c r="D62" s="74">
        <v>62.41</v>
      </c>
      <c r="E62" s="15">
        <v>3238</v>
      </c>
      <c r="F62" s="18" t="s">
        <v>50</v>
      </c>
      <c r="G62" s="25"/>
    </row>
    <row r="63" spans="1:7" ht="15.75" customHeight="1" x14ac:dyDescent="0.25">
      <c r="A63" s="6" t="s">
        <v>34</v>
      </c>
      <c r="B63" s="16"/>
      <c r="C63" s="28"/>
      <c r="D63" s="8">
        <f>SUM(D62:D62)</f>
        <v>62.41</v>
      </c>
      <c r="E63" s="15"/>
      <c r="F63" s="18"/>
      <c r="G63" s="25"/>
    </row>
    <row r="64" spans="1:7" ht="15.75" customHeight="1" x14ac:dyDescent="0.25">
      <c r="A64" s="27" t="s">
        <v>10</v>
      </c>
      <c r="B64" s="16" t="s">
        <v>11</v>
      </c>
      <c r="C64" s="28" t="s">
        <v>40</v>
      </c>
      <c r="D64" s="73">
        <v>0.16</v>
      </c>
      <c r="E64" s="15">
        <v>3431</v>
      </c>
      <c r="F64" s="18" t="s">
        <v>52</v>
      </c>
      <c r="G64" s="25"/>
    </row>
    <row r="65" spans="1:7" ht="15.75" customHeight="1" x14ac:dyDescent="0.25">
      <c r="A65" s="27" t="s">
        <v>10</v>
      </c>
      <c r="B65" s="16" t="s">
        <v>11</v>
      </c>
      <c r="C65" s="28" t="s">
        <v>40</v>
      </c>
      <c r="D65" s="73">
        <v>203.35</v>
      </c>
      <c r="E65" s="15">
        <v>3431</v>
      </c>
      <c r="F65" s="18" t="s">
        <v>52</v>
      </c>
      <c r="G65" s="25"/>
    </row>
    <row r="66" spans="1:7" ht="15.75" customHeight="1" x14ac:dyDescent="0.25">
      <c r="A66" s="27" t="s">
        <v>10</v>
      </c>
      <c r="B66" s="16" t="s">
        <v>11</v>
      </c>
      <c r="C66" s="28" t="s">
        <v>40</v>
      </c>
      <c r="D66" s="73">
        <v>10.62</v>
      </c>
      <c r="E66" s="15">
        <v>3431</v>
      </c>
      <c r="F66" s="18" t="s">
        <v>52</v>
      </c>
      <c r="G66" s="25"/>
    </row>
    <row r="67" spans="1:7" ht="15.75" customHeight="1" x14ac:dyDescent="0.25">
      <c r="A67" s="27" t="s">
        <v>10</v>
      </c>
      <c r="B67" s="16" t="s">
        <v>11</v>
      </c>
      <c r="C67" s="28" t="s">
        <v>40</v>
      </c>
      <c r="D67" s="73">
        <v>0.9</v>
      </c>
      <c r="E67" s="15">
        <v>3431</v>
      </c>
      <c r="F67" s="18" t="s">
        <v>52</v>
      </c>
      <c r="G67" s="25"/>
    </row>
    <row r="68" spans="1:7" ht="15.75" customHeight="1" x14ac:dyDescent="0.25">
      <c r="A68" s="6" t="s">
        <v>34</v>
      </c>
      <c r="B68" s="17"/>
      <c r="C68" s="29"/>
      <c r="D68" s="8">
        <f>SUM(D64:D67)</f>
        <v>215.03</v>
      </c>
      <c r="E68" s="15"/>
      <c r="F68" s="18"/>
      <c r="G68" s="25"/>
    </row>
    <row r="69" spans="1:7" ht="15.75" customHeight="1" x14ac:dyDescent="0.25">
      <c r="A69" s="27" t="s">
        <v>63</v>
      </c>
      <c r="B69" s="38" t="s">
        <v>62</v>
      </c>
      <c r="C69" s="39" t="s">
        <v>42</v>
      </c>
      <c r="D69" s="73">
        <v>1.4</v>
      </c>
      <c r="E69" s="15">
        <v>3223</v>
      </c>
      <c r="F69" s="18" t="s">
        <v>44</v>
      </c>
      <c r="G69" s="25"/>
    </row>
    <row r="70" spans="1:7" ht="15.75" customHeight="1" x14ac:dyDescent="0.25">
      <c r="A70" s="27" t="s">
        <v>63</v>
      </c>
      <c r="B70" s="38" t="s">
        <v>62</v>
      </c>
      <c r="C70" s="39" t="s">
        <v>42</v>
      </c>
      <c r="D70" s="73">
        <v>1.4</v>
      </c>
      <c r="E70" s="15">
        <v>3223</v>
      </c>
      <c r="F70" s="18" t="s">
        <v>44</v>
      </c>
      <c r="G70" s="25"/>
    </row>
    <row r="71" spans="1:7" ht="15.75" customHeight="1" x14ac:dyDescent="0.25">
      <c r="A71" s="6" t="s">
        <v>34</v>
      </c>
      <c r="B71" s="17"/>
      <c r="C71" s="29"/>
      <c r="D71" s="8">
        <f>SUM(D69:D70)</f>
        <v>2.8</v>
      </c>
      <c r="E71" s="15"/>
      <c r="F71" s="18"/>
      <c r="G71" s="25"/>
    </row>
    <row r="72" spans="1:7" ht="48.75" x14ac:dyDescent="0.25">
      <c r="A72" s="41" t="s">
        <v>79</v>
      </c>
      <c r="B72" s="16" t="s">
        <v>71</v>
      </c>
      <c r="C72" s="28" t="s">
        <v>71</v>
      </c>
      <c r="D72" s="81">
        <v>85</v>
      </c>
      <c r="E72" s="15">
        <v>3299</v>
      </c>
      <c r="F72" s="20" t="s">
        <v>51</v>
      </c>
      <c r="G72" s="25"/>
    </row>
    <row r="73" spans="1:7" ht="15.75" customHeight="1" x14ac:dyDescent="0.25">
      <c r="A73" s="6" t="s">
        <v>34</v>
      </c>
      <c r="B73" s="17"/>
      <c r="C73" s="29"/>
      <c r="D73" s="8">
        <f>SUM(D72:D72)</f>
        <v>85</v>
      </c>
      <c r="E73" s="15"/>
      <c r="F73" s="18"/>
      <c r="G73" s="25"/>
    </row>
    <row r="74" spans="1:7" ht="15.75" customHeight="1" x14ac:dyDescent="0.25">
      <c r="A74" s="46" t="s">
        <v>84</v>
      </c>
      <c r="B74" s="12"/>
      <c r="C74" s="37" t="s">
        <v>83</v>
      </c>
      <c r="D74" s="74">
        <v>242</v>
      </c>
      <c r="E74" s="67">
        <v>3239</v>
      </c>
      <c r="F74" s="68" t="s">
        <v>47</v>
      </c>
      <c r="G74" s="25"/>
    </row>
    <row r="75" spans="1:7" ht="15.75" customHeight="1" x14ac:dyDescent="0.25">
      <c r="A75" s="6" t="s">
        <v>34</v>
      </c>
      <c r="B75" s="17"/>
      <c r="C75" s="29"/>
      <c r="D75" s="8">
        <f>SUM(D74:D74)</f>
        <v>242</v>
      </c>
      <c r="E75" s="15"/>
      <c r="F75" s="18"/>
      <c r="G75" s="25"/>
    </row>
    <row r="76" spans="1:7" ht="15.75" customHeight="1" x14ac:dyDescent="0.25">
      <c r="A76" s="36" t="s">
        <v>86</v>
      </c>
      <c r="B76" s="12">
        <v>57845277445</v>
      </c>
      <c r="C76" s="37" t="s">
        <v>40</v>
      </c>
      <c r="D76" s="79">
        <v>25.5</v>
      </c>
      <c r="E76" s="55">
        <v>3299</v>
      </c>
      <c r="F76" s="20" t="s">
        <v>51</v>
      </c>
      <c r="G76" s="25"/>
    </row>
    <row r="77" spans="1:7" ht="15.75" customHeight="1" x14ac:dyDescent="0.25">
      <c r="A77" s="6" t="s">
        <v>34</v>
      </c>
      <c r="B77" s="17"/>
      <c r="C77" s="29"/>
      <c r="D77" s="8">
        <f>SUM(D76)</f>
        <v>25.5</v>
      </c>
      <c r="E77" s="15"/>
      <c r="F77" s="18"/>
      <c r="G77" s="25"/>
    </row>
    <row r="78" spans="1:7" ht="15.75" customHeight="1" x14ac:dyDescent="0.25">
      <c r="A78" s="27" t="s">
        <v>12</v>
      </c>
      <c r="B78" s="16" t="s">
        <v>13</v>
      </c>
      <c r="C78" s="28" t="s">
        <v>40</v>
      </c>
      <c r="D78" s="73">
        <v>4.41</v>
      </c>
      <c r="E78" s="15">
        <v>3238</v>
      </c>
      <c r="F78" s="18" t="s">
        <v>50</v>
      </c>
      <c r="G78" s="25"/>
    </row>
    <row r="79" spans="1:7" ht="15.75" customHeight="1" x14ac:dyDescent="0.25">
      <c r="A79" s="27" t="s">
        <v>12</v>
      </c>
      <c r="B79" s="16" t="s">
        <v>13</v>
      </c>
      <c r="C79" s="28" t="s">
        <v>40</v>
      </c>
      <c r="D79" s="73">
        <v>8.3000000000000007</v>
      </c>
      <c r="E79" s="15">
        <v>3299</v>
      </c>
      <c r="F79" s="18" t="s">
        <v>51</v>
      </c>
      <c r="G79" s="25"/>
    </row>
    <row r="80" spans="1:7" ht="15.75" customHeight="1" x14ac:dyDescent="0.25">
      <c r="A80" s="6" t="s">
        <v>34</v>
      </c>
      <c r="B80" s="17"/>
      <c r="C80" s="29"/>
      <c r="D80" s="8">
        <f>SUM(D78:D79)</f>
        <v>12.71</v>
      </c>
      <c r="E80" s="15"/>
      <c r="F80" s="18"/>
      <c r="G80" s="25"/>
    </row>
    <row r="81" spans="1:7" ht="15.75" customHeight="1" x14ac:dyDescent="0.25">
      <c r="A81" s="27" t="s">
        <v>14</v>
      </c>
      <c r="B81" s="16" t="s">
        <v>18</v>
      </c>
      <c r="C81" s="28" t="s">
        <v>40</v>
      </c>
      <c r="D81" s="73">
        <v>394.39</v>
      </c>
      <c r="E81" s="15">
        <v>3231</v>
      </c>
      <c r="F81" s="18" t="s">
        <v>114</v>
      </c>
      <c r="G81" s="25"/>
    </row>
    <row r="82" spans="1:7" ht="15.75" customHeight="1" x14ac:dyDescent="0.25">
      <c r="A82" s="27" t="s">
        <v>14</v>
      </c>
      <c r="B82" s="16" t="s">
        <v>18</v>
      </c>
      <c r="C82" s="28" t="s">
        <v>40</v>
      </c>
      <c r="D82" s="73">
        <v>16.25</v>
      </c>
      <c r="E82" s="15">
        <v>3231</v>
      </c>
      <c r="F82" s="18" t="s">
        <v>114</v>
      </c>
      <c r="G82" s="25"/>
    </row>
    <row r="83" spans="1:7" ht="15.75" customHeight="1" x14ac:dyDescent="0.25">
      <c r="A83" s="6" t="s">
        <v>34</v>
      </c>
      <c r="B83" s="17"/>
      <c r="C83" s="29"/>
      <c r="D83" s="8">
        <f>SUM(D81:D82)</f>
        <v>410.64</v>
      </c>
      <c r="E83" s="15"/>
      <c r="F83" s="18"/>
      <c r="G83" s="25"/>
    </row>
    <row r="84" spans="1:7" ht="15.75" customHeight="1" x14ac:dyDescent="0.25">
      <c r="A84" s="27" t="s">
        <v>15</v>
      </c>
      <c r="B84" s="16" t="s">
        <v>19</v>
      </c>
      <c r="C84" s="28" t="s">
        <v>40</v>
      </c>
      <c r="D84" s="73">
        <v>24.26</v>
      </c>
      <c r="E84" s="15">
        <v>3231</v>
      </c>
      <c r="F84" s="18" t="s">
        <v>114</v>
      </c>
      <c r="G84" s="25"/>
    </row>
    <row r="85" spans="1:7" ht="15.75" customHeight="1" x14ac:dyDescent="0.25">
      <c r="A85" s="6" t="s">
        <v>34</v>
      </c>
      <c r="B85" s="17"/>
      <c r="C85" s="29"/>
      <c r="D85" s="8">
        <f>SUM(D84)</f>
        <v>24.26</v>
      </c>
      <c r="E85" s="15"/>
      <c r="F85" s="18"/>
      <c r="G85" s="25"/>
    </row>
    <row r="86" spans="1:7" ht="15.75" customHeight="1" x14ac:dyDescent="0.25">
      <c r="A86" s="27" t="s">
        <v>16</v>
      </c>
      <c r="B86" s="16" t="s">
        <v>17</v>
      </c>
      <c r="C86" s="28" t="s">
        <v>40</v>
      </c>
      <c r="D86" s="73">
        <v>33.18</v>
      </c>
      <c r="E86" s="15">
        <v>3239</v>
      </c>
      <c r="F86" s="18" t="s">
        <v>47</v>
      </c>
      <c r="G86" s="25"/>
    </row>
    <row r="87" spans="1:7" ht="15.75" customHeight="1" x14ac:dyDescent="0.25">
      <c r="A87" s="27" t="s">
        <v>16</v>
      </c>
      <c r="B87" s="16" t="s">
        <v>17</v>
      </c>
      <c r="C87" s="28" t="s">
        <v>40</v>
      </c>
      <c r="D87" s="73">
        <v>1031.25</v>
      </c>
      <c r="E87" s="15">
        <v>3239</v>
      </c>
      <c r="F87" s="18" t="s">
        <v>47</v>
      </c>
      <c r="G87" s="25"/>
    </row>
    <row r="88" spans="1:7" ht="15.75" customHeight="1" x14ac:dyDescent="0.25">
      <c r="A88" s="6" t="s">
        <v>34</v>
      </c>
      <c r="B88" s="17"/>
      <c r="C88" s="29"/>
      <c r="D88" s="8">
        <f>SUM(D86:D87)</f>
        <v>1064.43</v>
      </c>
      <c r="E88" s="15"/>
      <c r="F88" s="18"/>
      <c r="G88" s="25"/>
    </row>
    <row r="89" spans="1:7" ht="15.75" customHeight="1" x14ac:dyDescent="0.25">
      <c r="A89" s="27" t="s">
        <v>65</v>
      </c>
      <c r="B89" s="38" t="s">
        <v>64</v>
      </c>
      <c r="C89" s="39" t="s">
        <v>60</v>
      </c>
      <c r="D89" s="73">
        <v>91.84</v>
      </c>
      <c r="E89" s="15">
        <v>3231</v>
      </c>
      <c r="F89" s="18" t="s">
        <v>114</v>
      </c>
    </row>
    <row r="90" spans="1:7" ht="15.75" customHeight="1" x14ac:dyDescent="0.25">
      <c r="A90" s="27" t="s">
        <v>65</v>
      </c>
      <c r="B90" s="38" t="s">
        <v>64</v>
      </c>
      <c r="C90" s="39" t="s">
        <v>60</v>
      </c>
      <c r="D90" s="73">
        <v>19.600000000000001</v>
      </c>
      <c r="E90" s="15">
        <v>3231</v>
      </c>
      <c r="F90" s="18" t="s">
        <v>114</v>
      </c>
    </row>
    <row r="91" spans="1:7" ht="15.75" customHeight="1" x14ac:dyDescent="0.25">
      <c r="A91" s="6" t="s">
        <v>34</v>
      </c>
      <c r="B91" s="17"/>
      <c r="C91" s="29"/>
      <c r="D91" s="8">
        <f>SUM(D89:D90)</f>
        <v>111.44</v>
      </c>
      <c r="E91" s="15"/>
      <c r="F91" s="18"/>
    </row>
    <row r="92" spans="1:7" ht="15.75" customHeight="1" x14ac:dyDescent="0.25">
      <c r="A92" s="27" t="s">
        <v>20</v>
      </c>
      <c r="B92" s="16" t="s">
        <v>21</v>
      </c>
      <c r="C92" s="28" t="s">
        <v>41</v>
      </c>
      <c r="D92" s="73">
        <v>977.34</v>
      </c>
      <c r="E92" s="15">
        <v>3234</v>
      </c>
      <c r="F92" s="18" t="s">
        <v>45</v>
      </c>
    </row>
    <row r="93" spans="1:7" ht="15.75" customHeight="1" x14ac:dyDescent="0.25">
      <c r="A93" s="27" t="s">
        <v>20</v>
      </c>
      <c r="B93" s="16" t="s">
        <v>21</v>
      </c>
      <c r="C93" s="28" t="s">
        <v>41</v>
      </c>
      <c r="D93" s="73">
        <v>39.799999999999997</v>
      </c>
      <c r="E93" s="15">
        <v>3234</v>
      </c>
      <c r="F93" s="18" t="s">
        <v>45</v>
      </c>
    </row>
    <row r="94" spans="1:7" ht="15.75" customHeight="1" x14ac:dyDescent="0.25">
      <c r="A94" s="6" t="s">
        <v>34</v>
      </c>
      <c r="B94" s="17"/>
      <c r="C94" s="29"/>
      <c r="D94" s="8">
        <f>SUM(D92:D93)</f>
        <v>1017.14</v>
      </c>
      <c r="E94" s="15"/>
      <c r="F94" s="18"/>
    </row>
    <row r="95" spans="1:7" ht="15.75" customHeight="1" x14ac:dyDescent="0.25">
      <c r="A95" s="27" t="s">
        <v>22</v>
      </c>
      <c r="B95" s="16" t="s">
        <v>25</v>
      </c>
      <c r="C95" s="28" t="s">
        <v>41</v>
      </c>
      <c r="D95" s="73">
        <v>9560.5499999999993</v>
      </c>
      <c r="E95" s="15">
        <v>3223</v>
      </c>
      <c r="F95" s="18" t="s">
        <v>44</v>
      </c>
    </row>
    <row r="96" spans="1:7" ht="15.75" customHeight="1" x14ac:dyDescent="0.25">
      <c r="A96" s="6" t="s">
        <v>34</v>
      </c>
      <c r="B96" s="17"/>
      <c r="C96" s="29"/>
      <c r="D96" s="8">
        <f>SUM(D95)</f>
        <v>9560.5499999999993</v>
      </c>
      <c r="E96" s="15"/>
      <c r="F96" s="18"/>
    </row>
    <row r="97" spans="1:7" ht="15.75" customHeight="1" x14ac:dyDescent="0.25">
      <c r="A97" s="27" t="s">
        <v>66</v>
      </c>
      <c r="B97" s="38" t="s">
        <v>67</v>
      </c>
      <c r="C97" s="39" t="s">
        <v>40</v>
      </c>
      <c r="D97" s="73">
        <v>4297.1899999999996</v>
      </c>
      <c r="E97" s="40">
        <v>3223</v>
      </c>
      <c r="F97" s="15" t="s">
        <v>44</v>
      </c>
    </row>
    <row r="98" spans="1:7" ht="15.75" customHeight="1" x14ac:dyDescent="0.25">
      <c r="A98" s="6" t="s">
        <v>34</v>
      </c>
      <c r="B98" s="30"/>
      <c r="C98" s="31"/>
      <c r="D98" s="8">
        <f>SUM(D97:D97)</f>
        <v>4297.1899999999996</v>
      </c>
      <c r="E98" s="8"/>
      <c r="F98" s="15"/>
      <c r="G98" s="26"/>
    </row>
    <row r="99" spans="1:7" ht="15.75" customHeight="1" x14ac:dyDescent="0.25">
      <c r="A99" s="41" t="s">
        <v>24</v>
      </c>
      <c r="B99" s="16" t="s">
        <v>27</v>
      </c>
      <c r="C99" s="28" t="s">
        <v>40</v>
      </c>
      <c r="D99" s="73">
        <v>61.25</v>
      </c>
      <c r="E99" s="15">
        <v>3232</v>
      </c>
      <c r="F99" s="42" t="s">
        <v>46</v>
      </c>
    </row>
    <row r="100" spans="1:7" ht="15.75" customHeight="1" x14ac:dyDescent="0.25">
      <c r="A100" s="7" t="s">
        <v>34</v>
      </c>
      <c r="B100" s="17"/>
      <c r="C100" s="29"/>
      <c r="D100" s="8">
        <f>SUM(D99:D99)</f>
        <v>61.25</v>
      </c>
      <c r="E100" s="15"/>
      <c r="F100" s="19"/>
    </row>
    <row r="101" spans="1:7" ht="15.75" customHeight="1" x14ac:dyDescent="0.25">
      <c r="A101" s="27" t="s">
        <v>69</v>
      </c>
      <c r="B101" s="16" t="s">
        <v>28</v>
      </c>
      <c r="C101" s="28" t="s">
        <v>60</v>
      </c>
      <c r="D101" s="73">
        <v>983.33</v>
      </c>
      <c r="E101" s="15">
        <v>3239</v>
      </c>
      <c r="F101" s="20" t="s">
        <v>47</v>
      </c>
    </row>
    <row r="102" spans="1:7" ht="15.75" customHeight="1" x14ac:dyDescent="0.25">
      <c r="A102" s="6" t="s">
        <v>34</v>
      </c>
      <c r="B102" s="17"/>
      <c r="C102" s="29"/>
      <c r="D102" s="8">
        <f>D101</f>
        <v>983.33</v>
      </c>
      <c r="E102" s="15"/>
      <c r="F102" s="19"/>
    </row>
    <row r="103" spans="1:7" ht="15.75" customHeight="1" x14ac:dyDescent="0.25">
      <c r="A103" s="27" t="s">
        <v>100</v>
      </c>
      <c r="B103" s="16"/>
      <c r="C103" s="28" t="s">
        <v>101</v>
      </c>
      <c r="D103" s="73">
        <v>39.950000000000003</v>
      </c>
      <c r="E103" s="15">
        <v>3235</v>
      </c>
      <c r="F103" s="18" t="s">
        <v>49</v>
      </c>
    </row>
    <row r="104" spans="1:7" ht="15.75" customHeight="1" x14ac:dyDescent="0.25">
      <c r="A104" s="6" t="s">
        <v>34</v>
      </c>
      <c r="B104" s="17"/>
      <c r="C104" s="29"/>
      <c r="D104" s="8">
        <f>D103</f>
        <v>39.950000000000003</v>
      </c>
      <c r="E104" s="15"/>
      <c r="F104" s="19"/>
    </row>
    <row r="105" spans="1:7" x14ac:dyDescent="0.25">
      <c r="A105" s="59" t="s">
        <v>91</v>
      </c>
      <c r="B105" s="12">
        <v>93307902650</v>
      </c>
      <c r="C105" s="37" t="s">
        <v>41</v>
      </c>
      <c r="D105" s="75">
        <v>46.8</v>
      </c>
      <c r="E105" s="15">
        <v>3224</v>
      </c>
      <c r="F105" s="18" t="s">
        <v>72</v>
      </c>
    </row>
    <row r="106" spans="1:7" ht="15.75" customHeight="1" x14ac:dyDescent="0.25">
      <c r="A106" s="6" t="s">
        <v>34</v>
      </c>
      <c r="B106" s="17"/>
      <c r="C106" s="29"/>
      <c r="D106" s="8">
        <f>SUM(D105)</f>
        <v>46.8</v>
      </c>
      <c r="E106" s="15"/>
      <c r="F106" s="19"/>
    </row>
    <row r="107" spans="1:7" ht="15.75" customHeight="1" x14ac:dyDescent="0.25">
      <c r="A107" s="27" t="s">
        <v>29</v>
      </c>
      <c r="B107" s="16" t="s">
        <v>31</v>
      </c>
      <c r="C107" s="28" t="s">
        <v>42</v>
      </c>
      <c r="D107" s="81">
        <v>46.88</v>
      </c>
      <c r="E107" s="15">
        <v>3235</v>
      </c>
      <c r="F107" s="18" t="s">
        <v>49</v>
      </c>
    </row>
    <row r="108" spans="1:7" ht="15.75" customHeight="1" x14ac:dyDescent="0.25">
      <c r="A108" s="27" t="s">
        <v>29</v>
      </c>
      <c r="B108" s="16" t="s">
        <v>31</v>
      </c>
      <c r="C108" s="28" t="s">
        <v>42</v>
      </c>
      <c r="D108" s="81">
        <v>183.75</v>
      </c>
      <c r="E108" s="15">
        <v>3238</v>
      </c>
      <c r="F108" s="18" t="s">
        <v>50</v>
      </c>
    </row>
    <row r="109" spans="1:7" ht="15.75" customHeight="1" x14ac:dyDescent="0.25">
      <c r="A109" s="27" t="s">
        <v>29</v>
      </c>
      <c r="B109" s="16" t="s">
        <v>31</v>
      </c>
      <c r="C109" s="28" t="s">
        <v>42</v>
      </c>
      <c r="D109" s="81">
        <v>200</v>
      </c>
      <c r="E109" s="15">
        <v>3238</v>
      </c>
      <c r="F109" s="18" t="s">
        <v>50</v>
      </c>
    </row>
    <row r="110" spans="1:7" ht="15.75" customHeight="1" x14ac:dyDescent="0.25">
      <c r="A110" s="6" t="s">
        <v>34</v>
      </c>
      <c r="B110" s="17"/>
      <c r="C110" s="29"/>
      <c r="D110" s="8">
        <f>SUM(D107:D109)</f>
        <v>430.63</v>
      </c>
      <c r="E110" s="15"/>
      <c r="F110" s="18"/>
    </row>
    <row r="111" spans="1:7" ht="15.75" customHeight="1" x14ac:dyDescent="0.25">
      <c r="A111" s="27" t="s">
        <v>115</v>
      </c>
      <c r="B111" s="16"/>
      <c r="C111" s="28" t="s">
        <v>40</v>
      </c>
      <c r="D111" s="73">
        <v>168</v>
      </c>
      <c r="E111" s="15">
        <v>3295</v>
      </c>
      <c r="F111" s="18" t="s">
        <v>55</v>
      </c>
    </row>
    <row r="112" spans="1:7" ht="15.75" customHeight="1" x14ac:dyDescent="0.25">
      <c r="A112" s="27" t="s">
        <v>115</v>
      </c>
      <c r="B112" s="16"/>
      <c r="C112" s="28" t="s">
        <v>40</v>
      </c>
      <c r="D112" s="73">
        <v>394.75</v>
      </c>
      <c r="E112" s="15">
        <v>3239</v>
      </c>
      <c r="F112" s="18" t="s">
        <v>117</v>
      </c>
    </row>
    <row r="113" spans="1:15" ht="15.75" customHeight="1" x14ac:dyDescent="0.25">
      <c r="A113" s="27" t="s">
        <v>115</v>
      </c>
      <c r="B113" s="16"/>
      <c r="C113" s="28" t="s">
        <v>40</v>
      </c>
      <c r="D113" s="73">
        <v>697.88</v>
      </c>
      <c r="E113" s="15">
        <v>3232</v>
      </c>
      <c r="F113" s="18" t="s">
        <v>118</v>
      </c>
    </row>
    <row r="114" spans="1:15" ht="15.75" customHeight="1" x14ac:dyDescent="0.25">
      <c r="A114" s="27" t="s">
        <v>115</v>
      </c>
      <c r="B114" s="16"/>
      <c r="C114" s="28" t="s">
        <v>40</v>
      </c>
      <c r="D114" s="73">
        <v>9.99</v>
      </c>
      <c r="E114" s="15">
        <v>3235</v>
      </c>
      <c r="F114" s="18" t="s">
        <v>118</v>
      </c>
    </row>
    <row r="115" spans="1:15" ht="15.75" customHeight="1" x14ac:dyDescent="0.25">
      <c r="A115" s="6" t="s">
        <v>34</v>
      </c>
      <c r="B115" s="17"/>
      <c r="C115" s="29"/>
      <c r="D115" s="8">
        <f>SUM(D111:D114)</f>
        <v>1270.6200000000001</v>
      </c>
      <c r="E115" s="15"/>
      <c r="F115" s="18"/>
    </row>
    <row r="116" spans="1:15" ht="24.75" x14ac:dyDescent="0.25">
      <c r="A116" s="27" t="s">
        <v>77</v>
      </c>
      <c r="B116" s="16" t="s">
        <v>71</v>
      </c>
      <c r="C116" s="28" t="s">
        <v>71</v>
      </c>
      <c r="D116" s="82">
        <f>17.09+5.7+17.09+45.13+160</f>
        <v>245.01</v>
      </c>
      <c r="E116" s="15">
        <v>3237</v>
      </c>
      <c r="F116" s="51" t="s">
        <v>78</v>
      </c>
    </row>
    <row r="117" spans="1:15" x14ac:dyDescent="0.25">
      <c r="A117" s="6" t="s">
        <v>34</v>
      </c>
      <c r="B117" s="16"/>
      <c r="C117" s="28"/>
      <c r="D117" s="8">
        <f>D116</f>
        <v>245.01</v>
      </c>
      <c r="E117" s="15"/>
      <c r="F117" s="18"/>
    </row>
    <row r="118" spans="1:15" ht="24.75" x14ac:dyDescent="0.25">
      <c r="A118" s="27" t="s">
        <v>98</v>
      </c>
      <c r="B118" s="16" t="s">
        <v>71</v>
      </c>
      <c r="C118" s="28" t="s">
        <v>71</v>
      </c>
      <c r="D118" s="82">
        <f>735.55+245.18+735.55+1765.32+11264.4</f>
        <v>14746</v>
      </c>
      <c r="E118" s="15">
        <v>3237</v>
      </c>
      <c r="F118" s="51" t="s">
        <v>99</v>
      </c>
    </row>
    <row r="119" spans="1:15" x14ac:dyDescent="0.25">
      <c r="A119" s="6" t="s">
        <v>34</v>
      </c>
      <c r="B119" s="16"/>
      <c r="C119" s="28"/>
      <c r="D119" s="8">
        <f>D118</f>
        <v>14746</v>
      </c>
      <c r="E119" s="15"/>
      <c r="F119" s="18"/>
    </row>
    <row r="120" spans="1:15" ht="24.75" x14ac:dyDescent="0.25">
      <c r="A120" s="27" t="s">
        <v>105</v>
      </c>
      <c r="B120" s="16" t="s">
        <v>71</v>
      </c>
      <c r="C120" s="28" t="s">
        <v>71</v>
      </c>
      <c r="D120" s="82">
        <v>183.76</v>
      </c>
      <c r="E120" s="15">
        <v>3237</v>
      </c>
      <c r="F120" s="51" t="s">
        <v>78</v>
      </c>
    </row>
    <row r="121" spans="1:15" x14ac:dyDescent="0.25">
      <c r="A121" s="6" t="s">
        <v>34</v>
      </c>
      <c r="B121" s="16"/>
      <c r="C121" s="28"/>
      <c r="D121" s="8">
        <f>SUM(D120)</f>
        <v>183.76</v>
      </c>
      <c r="E121" s="15"/>
      <c r="F121" s="18"/>
    </row>
    <row r="122" spans="1:15" ht="24.75" x14ac:dyDescent="0.25">
      <c r="A122" s="27" t="s">
        <v>104</v>
      </c>
      <c r="B122" s="16" t="s">
        <v>71</v>
      </c>
      <c r="C122" s="28" t="s">
        <v>71</v>
      </c>
      <c r="D122" s="82">
        <v>179.17</v>
      </c>
      <c r="E122" s="15">
        <v>3237</v>
      </c>
      <c r="F122" s="51" t="s">
        <v>78</v>
      </c>
    </row>
    <row r="123" spans="1:15" x14ac:dyDescent="0.25">
      <c r="A123" s="6" t="s">
        <v>34</v>
      </c>
      <c r="B123" s="16"/>
      <c r="C123" s="28"/>
      <c r="D123" s="8">
        <f>SUM(D122)</f>
        <v>179.17</v>
      </c>
      <c r="E123" s="15"/>
      <c r="F123" s="18"/>
    </row>
    <row r="124" spans="1:15" x14ac:dyDescent="0.25">
      <c r="A124" s="27" t="s">
        <v>35</v>
      </c>
      <c r="B124" s="43"/>
      <c r="C124" s="43"/>
      <c r="D124" s="80">
        <v>222830.57</v>
      </c>
      <c r="E124" s="15">
        <v>3111</v>
      </c>
      <c r="F124" s="18" t="s">
        <v>36</v>
      </c>
    </row>
    <row r="125" spans="1:15" x14ac:dyDescent="0.25">
      <c r="A125" s="27" t="s">
        <v>35</v>
      </c>
      <c r="B125" s="43"/>
      <c r="C125" s="43"/>
      <c r="D125" s="80">
        <f>2611</f>
        <v>2611</v>
      </c>
      <c r="E125" s="15">
        <v>3121</v>
      </c>
      <c r="F125" s="18" t="s">
        <v>37</v>
      </c>
      <c r="J125" s="14"/>
      <c r="K125" s="14"/>
      <c r="M125" s="14"/>
      <c r="N125" s="14"/>
    </row>
    <row r="126" spans="1:15" x14ac:dyDescent="0.25">
      <c r="A126" s="27" t="s">
        <v>35</v>
      </c>
      <c r="B126" s="43"/>
      <c r="C126" s="43"/>
      <c r="D126" s="80">
        <v>36766.949999999997</v>
      </c>
      <c r="E126" s="15">
        <v>3132</v>
      </c>
      <c r="F126" s="18" t="s">
        <v>38</v>
      </c>
      <c r="G126" s="44"/>
      <c r="J126" s="14"/>
      <c r="K126" s="14"/>
      <c r="M126" s="14"/>
      <c r="N126" s="14"/>
    </row>
    <row r="127" spans="1:15" x14ac:dyDescent="0.25">
      <c r="A127" s="27" t="s">
        <v>35</v>
      </c>
      <c r="B127" s="43"/>
      <c r="C127" s="43"/>
      <c r="D127" s="80">
        <v>1299.5</v>
      </c>
      <c r="E127" s="15">
        <v>3211</v>
      </c>
      <c r="F127" s="18" t="s">
        <v>39</v>
      </c>
      <c r="J127" s="14"/>
      <c r="K127" s="14"/>
      <c r="M127" s="14"/>
      <c r="N127" s="14"/>
      <c r="O127" s="14"/>
    </row>
    <row r="128" spans="1:15" x14ac:dyDescent="0.25">
      <c r="A128" s="27" t="s">
        <v>35</v>
      </c>
      <c r="B128" s="43"/>
      <c r="C128" s="43"/>
      <c r="D128" s="80">
        <v>2704.22</v>
      </c>
      <c r="E128" s="15">
        <v>3212</v>
      </c>
      <c r="F128" s="18" t="s">
        <v>57</v>
      </c>
      <c r="H128" s="14"/>
      <c r="J128" s="14"/>
      <c r="K128" s="14"/>
      <c r="M128" s="14"/>
      <c r="N128" s="14"/>
    </row>
    <row r="129" spans="1:15" x14ac:dyDescent="0.25">
      <c r="A129" s="27" t="s">
        <v>35</v>
      </c>
      <c r="B129" s="43"/>
      <c r="C129" s="43"/>
      <c r="D129" s="80">
        <v>41</v>
      </c>
      <c r="E129" s="15">
        <v>3214</v>
      </c>
      <c r="F129" s="18" t="s">
        <v>81</v>
      </c>
      <c r="J129" s="14"/>
      <c r="K129" s="14"/>
      <c r="M129" s="14"/>
      <c r="N129" s="14"/>
      <c r="O129" s="14"/>
    </row>
    <row r="130" spans="1:15" x14ac:dyDescent="0.25">
      <c r="A130" s="27" t="s">
        <v>35</v>
      </c>
      <c r="B130" s="43"/>
      <c r="C130" s="43"/>
      <c r="D130" s="80">
        <f>557.4+55.6</f>
        <v>613</v>
      </c>
      <c r="E130" s="15">
        <v>3241</v>
      </c>
      <c r="F130" s="18" t="s">
        <v>61</v>
      </c>
      <c r="J130" s="14"/>
      <c r="K130" s="14"/>
      <c r="M130" s="14"/>
      <c r="N130" s="14"/>
      <c r="O130" s="14"/>
    </row>
    <row r="131" spans="1:15" ht="15.75" thickBot="1" x14ac:dyDescent="0.3">
      <c r="A131" s="13" t="s">
        <v>34</v>
      </c>
      <c r="B131" s="32"/>
      <c r="C131" s="32"/>
      <c r="D131" s="33">
        <f>SUM(D124:D130)</f>
        <v>266866.24</v>
      </c>
      <c r="E131" s="34"/>
      <c r="F131" s="35"/>
      <c r="J131" s="14"/>
      <c r="K131" s="14"/>
      <c r="M131" s="14"/>
      <c r="N131" s="14"/>
    </row>
    <row r="132" spans="1:15" x14ac:dyDescent="0.25">
      <c r="A132" s="22"/>
      <c r="B132" s="22"/>
      <c r="C132" s="22"/>
      <c r="D132" s="23"/>
      <c r="E132" s="22"/>
      <c r="F132" s="22"/>
      <c r="J132" s="14"/>
      <c r="L132" s="14"/>
      <c r="M132" s="14"/>
      <c r="N132" s="14"/>
    </row>
    <row r="133" spans="1:15" x14ac:dyDescent="0.25">
      <c r="A133" s="14"/>
      <c r="B133" s="14"/>
      <c r="C133" s="14"/>
      <c r="D133" s="24"/>
      <c r="E133" s="14"/>
      <c r="F133" s="14"/>
    </row>
    <row r="134" spans="1:15" x14ac:dyDescent="0.25">
      <c r="A134" s="14"/>
      <c r="B134" s="14"/>
      <c r="C134" s="14"/>
      <c r="D134" s="24"/>
      <c r="E134" s="14"/>
      <c r="F134" s="14"/>
    </row>
    <row r="135" spans="1:15" x14ac:dyDescent="0.25">
      <c r="A135" s="14"/>
      <c r="B135" s="14"/>
      <c r="C135" s="14"/>
      <c r="D135" s="24"/>
      <c r="E135" s="14"/>
      <c r="F135" s="14"/>
    </row>
    <row r="136" spans="1:15" x14ac:dyDescent="0.25">
      <c r="A136" s="14"/>
      <c r="B136" s="14"/>
      <c r="C136" s="14"/>
      <c r="D136" s="14"/>
      <c r="E136" s="14"/>
      <c r="F136" s="14"/>
      <c r="G136" s="50"/>
    </row>
    <row r="137" spans="1:15" x14ac:dyDescent="0.25">
      <c r="A137" s="14"/>
      <c r="B137" s="14"/>
      <c r="C137" s="14"/>
      <c r="D137" s="24"/>
      <c r="E137" s="50"/>
      <c r="F137" s="50"/>
      <c r="G137" s="50"/>
    </row>
    <row r="138" spans="1:15" x14ac:dyDescent="0.25">
      <c r="D138" s="5"/>
      <c r="E138" s="50"/>
      <c r="F138" s="50"/>
      <c r="G138" s="50"/>
    </row>
    <row r="139" spans="1:15" x14ac:dyDescent="0.25">
      <c r="D139" s="5"/>
      <c r="E139" s="50"/>
      <c r="F139" s="50"/>
      <c r="G139" s="50"/>
    </row>
    <row r="140" spans="1:15" x14ac:dyDescent="0.25">
      <c r="C140" s="5"/>
      <c r="E140" s="50"/>
      <c r="F140" s="50"/>
      <c r="G140" s="50"/>
    </row>
    <row r="141" spans="1:15" x14ac:dyDescent="0.25">
      <c r="C141" s="5"/>
      <c r="E141" s="50"/>
      <c r="F141" s="50"/>
      <c r="G141" s="50"/>
    </row>
    <row r="142" spans="1:15" x14ac:dyDescent="0.25">
      <c r="E142" s="50"/>
      <c r="F142" s="50"/>
      <c r="G142" s="50"/>
      <c r="H142" s="57"/>
    </row>
    <row r="143" spans="1:15" x14ac:dyDescent="0.25">
      <c r="D143" s="66"/>
      <c r="E143" s="50"/>
      <c r="F143" s="50"/>
      <c r="G143" s="44"/>
    </row>
    <row r="144" spans="1:15" x14ac:dyDescent="0.25">
      <c r="C144" s="5"/>
      <c r="D144" s="66"/>
      <c r="E144" s="50"/>
      <c r="F144" s="50"/>
      <c r="G144" s="44"/>
    </row>
    <row r="145" spans="4:7" x14ac:dyDescent="0.25">
      <c r="D145" s="66"/>
      <c r="E145" s="50"/>
      <c r="F145" s="50"/>
      <c r="G145" s="44"/>
    </row>
    <row r="146" spans="4:7" x14ac:dyDescent="0.25">
      <c r="D146" s="44"/>
      <c r="E146" s="50"/>
      <c r="F146" s="50"/>
      <c r="G146" s="44"/>
    </row>
    <row r="147" spans="4:7" x14ac:dyDescent="0.25">
      <c r="D147" s="66"/>
      <c r="E147" s="50"/>
      <c r="F147" s="50"/>
    </row>
    <row r="148" spans="4:7" x14ac:dyDescent="0.25">
      <c r="D148" s="66"/>
      <c r="F148" s="14"/>
    </row>
    <row r="149" spans="4:7" x14ac:dyDescent="0.25">
      <c r="D149" s="66"/>
      <c r="F149" s="14"/>
    </row>
    <row r="150" spans="4:7" x14ac:dyDescent="0.25">
      <c r="D150" s="5"/>
    </row>
    <row r="151" spans="4:7" x14ac:dyDescent="0.25">
      <c r="D151" s="5"/>
    </row>
    <row r="153" spans="4:7" x14ac:dyDescent="0.25">
      <c r="D153" s="5"/>
    </row>
  </sheetData>
  <autoFilter ref="A5:F131" xr:uid="{9A9A39EA-576E-4778-A59E-99D5D19F917C}"/>
  <mergeCells count="2">
    <mergeCell ref="A1:E1"/>
    <mergeCell ref="A2:F2"/>
  </mergeCells>
  <pageMargins left="0.7" right="0.7" top="0.75" bottom="0.75" header="0.3" footer="0.3"/>
  <pageSetup paperSize="9" scale="61" orientation="landscape" r:id="rId1"/>
  <rowBreaks count="1" manualBreakCount="1">
    <brk id="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Sanja Sardelić</cp:lastModifiedBy>
  <cp:lastPrinted>2025-02-14T06:43:41Z</cp:lastPrinted>
  <dcterms:created xsi:type="dcterms:W3CDTF">2015-06-05T18:17:20Z</dcterms:created>
  <dcterms:modified xsi:type="dcterms:W3CDTF">2025-02-17T07:59:54Z</dcterms:modified>
</cp:coreProperties>
</file>