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sanja.sardelic\Desktop\"/>
    </mc:Choice>
  </mc:AlternateContent>
  <xr:revisionPtr revIDLastSave="0" documentId="13_ncr:1_{AC62E9EC-7E47-4F38-AA34-51EEE8D7B68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2025" sheetId="3" r:id="rId1"/>
  </sheets>
  <definedNames>
    <definedName name="_xlnm._FilterDatabase" localSheetId="0" hidden="1">'022025'!$A$5:$F$148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3" l="1"/>
  <c r="D144" i="3"/>
  <c r="D142" i="3"/>
  <c r="D122" i="3"/>
  <c r="D125" i="3" s="1"/>
  <c r="D92" i="3"/>
  <c r="D72" i="3"/>
  <c r="D64" i="3"/>
  <c r="D47" i="3"/>
  <c r="D14" i="3"/>
  <c r="D147" i="3" l="1"/>
  <c r="D137" i="3" l="1"/>
  <c r="D135" i="3"/>
  <c r="D133" i="3"/>
  <c r="D131" i="3"/>
  <c r="D129" i="3"/>
  <c r="D118" i="3"/>
  <c r="D39" i="3"/>
  <c r="D116" i="3"/>
  <c r="D114" i="3" l="1"/>
  <c r="D58" i="3" l="1"/>
  <c r="D109" i="3"/>
  <c r="D107" i="3"/>
  <c r="D105" i="3" l="1"/>
  <c r="D100" i="3" l="1"/>
  <c r="D27" i="3" l="1"/>
  <c r="D25" i="3"/>
  <c r="D18" i="3"/>
  <c r="D95" i="3" l="1"/>
  <c r="D22" i="3" l="1"/>
  <c r="D7" i="3" l="1"/>
  <c r="D16" i="3" l="1"/>
  <c r="D20" i="3" s="1"/>
  <c r="D29" i="3" s="1"/>
  <c r="D31" i="3" s="1"/>
  <c r="D33" i="3" l="1"/>
  <c r="D36" i="3" s="1"/>
  <c r="D51" i="3" l="1"/>
  <c r="D53" i="3" s="1"/>
  <c r="D55" i="3" s="1"/>
  <c r="D66" i="3" l="1"/>
  <c r="D74" i="3" l="1"/>
  <c r="D76" i="3" s="1"/>
  <c r="D78" i="3"/>
  <c r="D80" i="3" l="1"/>
  <c r="D83" i="3" s="1"/>
  <c r="D85" i="3" l="1"/>
  <c r="D87" i="3" l="1"/>
  <c r="D97" i="3" l="1"/>
  <c r="D103" i="3" l="1"/>
  <c r="D127" i="3" s="1"/>
  <c r="D139" i="3" l="1"/>
  <c r="D141" i="3" s="1"/>
  <c r="D148" i="3"/>
  <c r="D60" i="3" l="1"/>
</calcChain>
</file>

<file path=xl/sharedStrings.xml><?xml version="1.0" encoding="utf-8"?>
<sst xmlns="http://schemas.openxmlformats.org/spreadsheetml/2006/main" count="371" uniqueCount="121">
  <si>
    <t xml:space="preserve">ISPLATA SREDSTAVA ZA RAZDOBLJE </t>
  </si>
  <si>
    <t>NAZIV PRIMATELJA</t>
  </si>
  <si>
    <t>SJEDIŠTE/ PREBIVALIŠTE PRIMATELJA</t>
  </si>
  <si>
    <t>KONTO</t>
  </si>
  <si>
    <t>u eurima</t>
  </si>
  <si>
    <t>JAVNA OBJAVA INFORMACIJA O TROŠENJU SREDSTAVA</t>
  </si>
  <si>
    <t>LEXPERA d.o.o.</t>
  </si>
  <si>
    <t>STUDENTSKI CENTAR RIJEKA</t>
  </si>
  <si>
    <t>79506290597</t>
  </si>
  <si>
    <t>87500773013</t>
  </si>
  <si>
    <t xml:space="preserve">ZAGREBAČKA BANKA D.D. </t>
  </si>
  <si>
    <t>92963223473</t>
  </si>
  <si>
    <t>FINA FINANCIJSKA AGENCIJA</t>
  </si>
  <si>
    <t>85821130368</t>
  </si>
  <si>
    <t>A1 HRVATSKA d.o.o.</t>
  </si>
  <si>
    <t>HRVATSKI TELEKOM</t>
  </si>
  <si>
    <t>SECURITAS HRVATSKA D.O.O.</t>
  </si>
  <si>
    <t>33679708526</t>
  </si>
  <si>
    <t>29524210204</t>
  </si>
  <si>
    <t>81793146560</t>
  </si>
  <si>
    <t>GRAD RIJEKA</t>
  </si>
  <si>
    <t>54382731928</t>
  </si>
  <si>
    <t>ČISTOĆA D.O.O.</t>
  </si>
  <si>
    <t>TK ELEVATOR EASTERN EUROPE Gmbh</t>
  </si>
  <si>
    <t>06531901714</t>
  </si>
  <si>
    <t>94505281348</t>
  </si>
  <si>
    <t>OPTIMUS LAB D.O.O.</t>
  </si>
  <si>
    <t>HRT HRVATSKA RADIO TELEVIZIJA</t>
  </si>
  <si>
    <t>71981294715</t>
  </si>
  <si>
    <t>68419124305</t>
  </si>
  <si>
    <t>VRSTA RASHODA /IZDATKA</t>
  </si>
  <si>
    <t>Ukupno</t>
  </si>
  <si>
    <t>Građevinski fakultet Rijeka</t>
  </si>
  <si>
    <t>Plaće za redovan rad</t>
  </si>
  <si>
    <t>Ostali rashodi za zaposlene</t>
  </si>
  <si>
    <t>Doprinosi za obvezno zdravstveno osiguranje</t>
  </si>
  <si>
    <t>Službena putovanja</t>
  </si>
  <si>
    <t>Zagreb</t>
  </si>
  <si>
    <t>Rijeka</t>
  </si>
  <si>
    <t>Čakovec</t>
  </si>
  <si>
    <t>IZNOS</t>
  </si>
  <si>
    <t>Komunalne usluge</t>
  </si>
  <si>
    <t>Usluge tekućeg i investicijskog održavanja</t>
  </si>
  <si>
    <t>Ostale usluge</t>
  </si>
  <si>
    <t>Usluge promidžbe i informiranja</t>
  </si>
  <si>
    <t>Zakupnine i najamnine</t>
  </si>
  <si>
    <t>Računalne usluge</t>
  </si>
  <si>
    <t>Ostali nespomenuti rashodi poslovanja</t>
  </si>
  <si>
    <t>Bankarske usluge i usluge platnog prometa</t>
  </si>
  <si>
    <t>Reprezentacija</t>
  </si>
  <si>
    <t xml:space="preserve">OIB </t>
  </si>
  <si>
    <t>Pristojbe i naknade</t>
  </si>
  <si>
    <t>Uredski materijal i ostali materijalni rashodi</t>
  </si>
  <si>
    <t>Naknada za prijevoz, za rad na terenu i odvojeni život</t>
  </si>
  <si>
    <t>SVEUČILIŠTE U RIJECI</t>
  </si>
  <si>
    <t>SVEUČILIŠNA KNJIŽNICA RIJEKA</t>
  </si>
  <si>
    <t>Naknade troškova osobama izvan radnog odnosa</t>
  </si>
  <si>
    <t>NETCOM D.O.O.</t>
  </si>
  <si>
    <t>GDPR</t>
  </si>
  <si>
    <t>Materijal i dijelovi za tekuće i investicijsko održavanje</t>
  </si>
  <si>
    <t>Intelektualne i osobne usluge</t>
  </si>
  <si>
    <t>IVA MATIĆ</t>
  </si>
  <si>
    <t>Intelektualne i osobne usluge ( ugovor o djelu ukupan trošak)</t>
  </si>
  <si>
    <t>KREATIVA - obrt za savjetovanje, poucavanje, dokumentacijske i informacijske djelanosti vl. Silvio Bašic</t>
  </si>
  <si>
    <t>Članarine i norme</t>
  </si>
  <si>
    <t>Ukuono</t>
  </si>
  <si>
    <t>Ostale naknade troškova zaposlenima</t>
  </si>
  <si>
    <t>Viškovo</t>
  </si>
  <si>
    <t>Stručno usavršavanje zaposlenika</t>
  </si>
  <si>
    <t>MOIRE COLOR</t>
  </si>
  <si>
    <t>Intelektualne i osobne usluge ( autorski honorar ukupan trošak)</t>
  </si>
  <si>
    <t>HARTA D.O.O.</t>
  </si>
  <si>
    <t>Zatezne kamate</t>
  </si>
  <si>
    <t>Usluge telefona interneta, pošte i prijevoza</t>
  </si>
  <si>
    <t>VELJAČA</t>
  </si>
  <si>
    <t>NARODNE NOVINE d.d.</t>
  </si>
  <si>
    <t>LAKE PRODUCTS COMPANY LLC</t>
  </si>
  <si>
    <t>FLOEISSANT USA</t>
  </si>
  <si>
    <t>Materijal i sirovine</t>
  </si>
  <si>
    <t>LESNINA H. D.O.O.</t>
  </si>
  <si>
    <t>Ivanja Reka</t>
  </si>
  <si>
    <t>0221</t>
  </si>
  <si>
    <t>Uredska opema i namještaj</t>
  </si>
  <si>
    <t>SPAR HRVATSKA D.O.O. ZA TRGOVINU</t>
  </si>
  <si>
    <t>HRVATSKA ZAJEDNICA RAČUNOVOĐA I FINANCIJSKIH DJELATNIKA</t>
  </si>
  <si>
    <t>NOVI INFORMATOR D.O.O.</t>
  </si>
  <si>
    <t>AKADEMIJA TEHNIČKIH ZNANOSTI HRVATSKE</t>
  </si>
  <si>
    <t>DRŽAVNI PRORAČUN</t>
  </si>
  <si>
    <t>TISKARSKI OBRT SUŠAK</t>
  </si>
  <si>
    <t>INSTITUT ZA ISTRAŽIVANJA I PROJEKTOVANJA U PRIVREDI</t>
  </si>
  <si>
    <t>Beograd</t>
  </si>
  <si>
    <t>A.T.I. D.O.O.</t>
  </si>
  <si>
    <t>Pula</t>
  </si>
  <si>
    <t>HRVATSKA KOMORA INŽENJERA GRAĐEVINARSTVA</t>
  </si>
  <si>
    <t>NINO KRVAVICA</t>
  </si>
  <si>
    <t>MARTA MARIJA GRŽIĆ</t>
  </si>
  <si>
    <t>BAUHAUS</t>
  </si>
  <si>
    <t>PEVEX D.D.</t>
  </si>
  <si>
    <t>Sesvete</t>
  </si>
  <si>
    <t>IN TIME, D.O.O.</t>
  </si>
  <si>
    <t>GRAĐEVINSKI OBRT IZODJEL</t>
  </si>
  <si>
    <t>Čavle</t>
  </si>
  <si>
    <t>ALCA ZAGREB D.O.O.</t>
  </si>
  <si>
    <t>HRVATSKA ZAJEDNICA INOVATORA</t>
  </si>
  <si>
    <t>AVITEH Audio Video Tehnologije d.o.o.</t>
  </si>
  <si>
    <t>Medicinska i laboratorijska oprema</t>
  </si>
  <si>
    <t>ARPA D.O.O.</t>
  </si>
  <si>
    <t>TOP TRAVEL D.O.O.</t>
  </si>
  <si>
    <t>TEHNOMATIK D.O.O.</t>
  </si>
  <si>
    <t>CADCAM DESING CENTAR D.O.O.</t>
  </si>
  <si>
    <t>PKL D.O.O.</t>
  </si>
  <si>
    <t>ZVEZDANA VERŠIĆ-ŽUNIĆ</t>
  </si>
  <si>
    <t>FRANKOVIĆ MARKO</t>
  </si>
  <si>
    <t>MARINOVIĆ ANDREJ</t>
  </si>
  <si>
    <t>LUJIĆ PIRC SANJA</t>
  </si>
  <si>
    <t>UZELAC-ŠĆIRAN TOMISLAV</t>
  </si>
  <si>
    <t>COPERNICUS. ORG</t>
  </si>
  <si>
    <t>Njemačka</t>
  </si>
  <si>
    <t>Intelektualne i osobne usluge pdv stjecanje usluga unutar EU</t>
  </si>
  <si>
    <t>Materijal i sirovine pdv stjecanje dobara unutar EU</t>
  </si>
  <si>
    <t>SVEUČILIŠTE U RIJECI GRAĐEVINSKI FAKULTET                                                                                                                   OIB 92037849504                                                                                                                                                                                                                      RADMILE MATEJČIĆ 3, RIJEKA                                                                                                                                                       IBAN: HR2923600001101407882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</si>
</sst>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7"/>
      <color rgb="FF000000"/>
      <name val="ARIAL"/>
      <family val="16"/>
      <charset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16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0" fontId="2" fillId="0" borderId="0"/>
    <xf numFmtId="0" fontId="11" fillId="0" borderId="0"/>
    <xf numFmtId="0" fontId="8" fillId="0" borderId="0"/>
    <xf numFmtId="0" fontId="12" fillId="0" borderId="0"/>
    <xf numFmtId="0" fontId="12" fillId="0" borderId="0"/>
  </cellStyleXfs>
  <cellXfs count="69">
    <xf numFmtId="0" fontId="0" fillId="0" borderId="0" xfId="0"/>
    <xf numFmtId="4" fontId="0" fillId="0" borderId="0" xfId="0" applyNumberFormat="1"/>
    <xf numFmtId="0" fontId="0" fillId="0" borderId="0" xfId="0" applyBorder="1"/>
    <xf numFmtId="0" fontId="0" fillId="0" borderId="7" xfId="0" applyBorder="1"/>
    <xf numFmtId="4" fontId="0" fillId="0" borderId="0" xfId="0" applyNumberFormat="1" applyBorder="1"/>
    <xf numFmtId="0" fontId="3" fillId="0" borderId="0" xfId="0" applyFont="1" applyAlignment="1">
      <alignment horizontal="left" vertical="top"/>
    </xf>
    <xf numFmtId="0" fontId="0" fillId="0" borderId="0" xfId="0" applyFill="1"/>
    <xf numFmtId="0" fontId="0" fillId="0" borderId="0" xfId="0" applyFill="1" applyBorder="1"/>
    <xf numFmtId="4" fontId="0" fillId="2" borderId="0" xfId="0" applyNumberFormat="1" applyFill="1" applyBorder="1"/>
    <xf numFmtId="0" fontId="0" fillId="2" borderId="0" xfId="0" applyFill="1" applyBorder="1"/>
    <xf numFmtId="0" fontId="4" fillId="2" borderId="0" xfId="0" applyFont="1" applyFill="1" applyBorder="1"/>
    <xf numFmtId="14" fontId="0" fillId="0" borderId="0" xfId="0" applyNumberFormat="1"/>
    <xf numFmtId="4" fontId="0" fillId="0" borderId="0" xfId="0" applyNumberFormat="1" applyFill="1"/>
    <xf numFmtId="4" fontId="0" fillId="0" borderId="7" xfId="0" applyNumberFormat="1" applyFill="1" applyBorder="1"/>
    <xf numFmtId="0" fontId="0" fillId="0" borderId="7" xfId="0" applyFill="1" applyBorder="1"/>
    <xf numFmtId="4" fontId="0" fillId="0" borderId="0" xfId="0" applyNumberFormat="1" applyFill="1" applyBorder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/>
    <xf numFmtId="4" fontId="10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4" fontId="9" fillId="0" borderId="0" xfId="0" applyNumberFormat="1" applyFont="1" applyFill="1" applyBorder="1"/>
    <xf numFmtId="4" fontId="0" fillId="0" borderId="0" xfId="0" applyNumberFormat="1" applyFont="1" applyFill="1" applyBorder="1"/>
    <xf numFmtId="0" fontId="13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4" fillId="0" borderId="1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Fill="1" applyBorder="1"/>
    <xf numFmtId="0" fontId="15" fillId="0" borderId="4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4" fontId="16" fillId="0" borderId="4" xfId="0" applyNumberFormat="1" applyFont="1" applyFill="1" applyBorder="1"/>
    <xf numFmtId="0" fontId="14" fillId="0" borderId="4" xfId="0" applyFont="1" applyFill="1" applyBorder="1"/>
    <xf numFmtId="0" fontId="17" fillId="0" borderId="3" xfId="0" applyFont="1" applyFill="1" applyBorder="1"/>
    <xf numFmtId="0" fontId="18" fillId="0" borderId="4" xfId="0" applyFont="1" applyFill="1" applyBorder="1" applyAlignment="1">
      <alignment horizontal="left"/>
    </xf>
    <xf numFmtId="0" fontId="19" fillId="0" borderId="4" xfId="0" applyFont="1" applyFill="1" applyBorder="1" applyAlignment="1">
      <alignment horizontal="left"/>
    </xf>
    <xf numFmtId="4" fontId="17" fillId="0" borderId="4" xfId="0" applyNumberFormat="1" applyFont="1" applyFill="1" applyBorder="1"/>
    <xf numFmtId="0" fontId="13" fillId="0" borderId="4" xfId="0" applyFont="1" applyFill="1" applyBorder="1"/>
    <xf numFmtId="0" fontId="13" fillId="0" borderId="3" xfId="0" applyFont="1" applyFill="1" applyBorder="1"/>
    <xf numFmtId="0" fontId="20" fillId="0" borderId="4" xfId="0" applyFont="1" applyFill="1" applyBorder="1" applyAlignment="1">
      <alignment horizontal="left"/>
    </xf>
    <xf numFmtId="4" fontId="21" fillId="0" borderId="4" xfId="0" applyNumberFormat="1" applyFont="1" applyFill="1" applyBorder="1"/>
    <xf numFmtId="0" fontId="13" fillId="0" borderId="4" xfId="0" applyFont="1" applyFill="1" applyBorder="1" applyAlignment="1">
      <alignment horizontal="left"/>
    </xf>
    <xf numFmtId="4" fontId="13" fillId="0" borderId="4" xfId="0" applyNumberFormat="1" applyFont="1" applyFill="1" applyBorder="1"/>
    <xf numFmtId="0" fontId="17" fillId="0" borderId="4" xfId="0" applyFont="1" applyFill="1" applyBorder="1" applyAlignment="1">
      <alignment horizontal="left"/>
    </xf>
    <xf numFmtId="0" fontId="21" fillId="0" borderId="4" xfId="0" applyFont="1" applyFill="1" applyBorder="1"/>
    <xf numFmtId="0" fontId="13" fillId="0" borderId="3" xfId="0" applyFont="1" applyFill="1" applyBorder="1" applyAlignment="1">
      <alignment wrapText="1"/>
    </xf>
    <xf numFmtId="49" fontId="14" fillId="0" borderId="4" xfId="0" applyNumberFormat="1" applyFont="1" applyFill="1" applyBorder="1" applyAlignment="1">
      <alignment horizontal="right"/>
    </xf>
    <xf numFmtId="4" fontId="14" fillId="0" borderId="4" xfId="0" applyNumberFormat="1" applyFont="1" applyFill="1" applyBorder="1"/>
    <xf numFmtId="0" fontId="21" fillId="0" borderId="0" xfId="0" applyFont="1" applyFill="1" applyAlignment="1">
      <alignment horizontal="left"/>
    </xf>
    <xf numFmtId="0" fontId="14" fillId="0" borderId="3" xfId="0" applyFont="1" applyFill="1" applyBorder="1" applyAlignment="1">
      <alignment wrapText="1"/>
    </xf>
    <xf numFmtId="0" fontId="20" fillId="0" borderId="4" xfId="0" applyFont="1" applyFill="1" applyBorder="1" applyAlignment="1">
      <alignment horizontal="left" vertical="top"/>
    </xf>
    <xf numFmtId="0" fontId="14" fillId="0" borderId="4" xfId="0" applyFont="1" applyFill="1" applyBorder="1" applyAlignment="1"/>
    <xf numFmtId="0" fontId="20" fillId="0" borderId="4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wrapText="1"/>
    </xf>
    <xf numFmtId="0" fontId="22" fillId="0" borderId="4" xfId="0" applyFont="1" applyFill="1" applyBorder="1" applyAlignment="1">
      <alignment horizontal="left" vertical="top"/>
    </xf>
    <xf numFmtId="0" fontId="14" fillId="0" borderId="4" xfId="0" applyFont="1" applyFill="1" applyBorder="1" applyAlignment="1">
      <alignment wrapText="1"/>
    </xf>
    <xf numFmtId="0" fontId="17" fillId="0" borderId="5" xfId="0" applyFont="1" applyFill="1" applyBorder="1"/>
    <xf numFmtId="0" fontId="17" fillId="0" borderId="6" xfId="0" applyFont="1" applyFill="1" applyBorder="1" applyAlignment="1"/>
    <xf numFmtId="4" fontId="17" fillId="0" borderId="6" xfId="0" applyNumberFormat="1" applyFont="1" applyFill="1" applyBorder="1"/>
    <xf numFmtId="0" fontId="14" fillId="0" borderId="6" xfId="0" applyFont="1" applyFill="1" applyBorder="1"/>
    <xf numFmtId="0" fontId="17" fillId="0" borderId="0" xfId="0" applyFont="1" applyAlignment="1">
      <alignment vertical="top" wrapText="1"/>
    </xf>
    <xf numFmtId="0" fontId="17" fillId="0" borderId="0" xfId="0" applyFont="1" applyAlignment="1">
      <alignment wrapText="1"/>
    </xf>
  </cellXfs>
  <cellStyles count="6">
    <cellStyle name="Normal" xfId="0" builtinId="0"/>
    <cellStyle name="Normal 2" xfId="1" xr:uid="{00000000-0005-0000-0000-000031000000}"/>
    <cellStyle name="Normal 3" xfId="2" xr:uid="{00000000-0005-0000-0000-000031000000}"/>
    <cellStyle name="Normalno 2" xfId="4" xr:uid="{00000000-0005-0000-0000-000001000000}"/>
    <cellStyle name="Normalno 3" xfId="5" xr:uid="{00000000-0005-0000-0000-000002000000}"/>
    <cellStyle name="Obično_List1" xfId="3" xr:uid="{00000000-0005-0000-0000-000003000000}"/>
  </cellStyles>
  <dxfs count="0"/>
  <tableStyles count="0" defaultTableStyle="TableStyleMedium2" defaultPivotStyle="PivotStyleLight16"/>
  <colors>
    <mruColors>
      <color rgb="FFCC3300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658C-0D67-4DA8-A95D-C3045C412908}">
  <dimension ref="A1:Q170"/>
  <sheetViews>
    <sheetView tabSelected="1" workbookViewId="0">
      <selection activeCell="I144" sqref="I144"/>
    </sheetView>
  </sheetViews>
  <sheetFormatPr defaultRowHeight="15" x14ac:dyDescent="0.25"/>
  <cols>
    <col min="1" max="1" width="39" customWidth="1"/>
    <col min="2" max="2" width="12" bestFit="1" customWidth="1"/>
    <col min="3" max="3" width="13.5703125" bestFit="1" customWidth="1"/>
    <col min="4" max="4" width="9.85546875" bestFit="1" customWidth="1"/>
    <col min="5" max="5" width="8.85546875" bestFit="1" customWidth="1"/>
    <col min="6" max="6" width="45.140625" bestFit="1" customWidth="1"/>
    <col min="7" max="7" width="9.5703125" customWidth="1"/>
    <col min="8" max="8" width="10.140625" bestFit="1" customWidth="1"/>
  </cols>
  <sheetData>
    <row r="1" spans="1:9" ht="64.5" customHeight="1" x14ac:dyDescent="0.25">
      <c r="A1" s="67" t="s">
        <v>120</v>
      </c>
      <c r="B1" s="68"/>
      <c r="C1" s="68"/>
      <c r="D1" s="68"/>
      <c r="E1" s="68"/>
      <c r="F1" s="26"/>
    </row>
    <row r="2" spans="1:9" x14ac:dyDescent="0.25">
      <c r="A2" s="27" t="s">
        <v>5</v>
      </c>
      <c r="B2" s="28"/>
      <c r="C2" s="28"/>
      <c r="D2" s="28"/>
      <c r="E2" s="28"/>
      <c r="F2" s="28"/>
    </row>
    <row r="3" spans="1:9" x14ac:dyDescent="0.25">
      <c r="A3" s="26" t="s">
        <v>0</v>
      </c>
      <c r="B3" s="26"/>
      <c r="C3" s="26" t="s">
        <v>74</v>
      </c>
      <c r="D3" s="29">
        <v>2025</v>
      </c>
      <c r="E3" s="26"/>
      <c r="F3" s="26"/>
    </row>
    <row r="4" spans="1:9" ht="15.75" thickBot="1" x14ac:dyDescent="0.3">
      <c r="A4" s="26"/>
      <c r="B4" s="26"/>
      <c r="C4" s="26"/>
      <c r="D4" s="26"/>
      <c r="E4" s="26"/>
      <c r="F4" s="30" t="s">
        <v>4</v>
      </c>
    </row>
    <row r="5" spans="1:9" ht="38.25" x14ac:dyDescent="0.25">
      <c r="A5" s="31" t="s">
        <v>1</v>
      </c>
      <c r="B5" s="32" t="s">
        <v>50</v>
      </c>
      <c r="C5" s="32" t="s">
        <v>2</v>
      </c>
      <c r="D5" s="32" t="s">
        <v>40</v>
      </c>
      <c r="E5" s="33" t="s">
        <v>3</v>
      </c>
      <c r="F5" s="34" t="s">
        <v>30</v>
      </c>
      <c r="G5" s="5"/>
    </row>
    <row r="6" spans="1:9" ht="15.75" customHeight="1" x14ac:dyDescent="0.25">
      <c r="A6" s="35" t="s">
        <v>6</v>
      </c>
      <c r="B6" s="36" t="s">
        <v>8</v>
      </c>
      <c r="C6" s="37" t="s">
        <v>37</v>
      </c>
      <c r="D6" s="38">
        <v>74.41</v>
      </c>
      <c r="E6" s="39">
        <v>3233</v>
      </c>
      <c r="F6" s="39" t="s">
        <v>44</v>
      </c>
      <c r="G6" s="5"/>
    </row>
    <row r="7" spans="1:9" ht="15.75" customHeight="1" x14ac:dyDescent="0.25">
      <c r="A7" s="40" t="s">
        <v>31</v>
      </c>
      <c r="B7" s="41"/>
      <c r="C7" s="42"/>
      <c r="D7" s="43">
        <f>SUM(D6)</f>
        <v>74.41</v>
      </c>
      <c r="E7" s="39"/>
      <c r="F7" s="39"/>
      <c r="G7" s="5"/>
    </row>
    <row r="8" spans="1:9" ht="15.75" customHeight="1" x14ac:dyDescent="0.25">
      <c r="A8" s="35" t="s">
        <v>7</v>
      </c>
      <c r="B8" s="36" t="s">
        <v>9</v>
      </c>
      <c r="C8" s="37" t="s">
        <v>38</v>
      </c>
      <c r="D8" s="38">
        <v>49.56</v>
      </c>
      <c r="E8" s="39">
        <v>3237</v>
      </c>
      <c r="F8" s="44" t="s">
        <v>60</v>
      </c>
      <c r="G8" s="5"/>
    </row>
    <row r="9" spans="1:9" ht="15.75" customHeight="1" x14ac:dyDescent="0.25">
      <c r="A9" s="35" t="s">
        <v>7</v>
      </c>
      <c r="B9" s="36" t="s">
        <v>9</v>
      </c>
      <c r="C9" s="37" t="s">
        <v>38</v>
      </c>
      <c r="D9" s="38">
        <v>41.31</v>
      </c>
      <c r="E9" s="39">
        <v>3237</v>
      </c>
      <c r="F9" s="44" t="s">
        <v>60</v>
      </c>
      <c r="G9" s="5"/>
    </row>
    <row r="10" spans="1:9" ht="15.75" customHeight="1" x14ac:dyDescent="0.25">
      <c r="A10" s="35" t="s">
        <v>7</v>
      </c>
      <c r="B10" s="36" t="s">
        <v>9</v>
      </c>
      <c r="C10" s="37" t="s">
        <v>38</v>
      </c>
      <c r="D10" s="38">
        <v>49.56</v>
      </c>
      <c r="E10" s="39">
        <v>3237</v>
      </c>
      <c r="F10" s="44" t="s">
        <v>60</v>
      </c>
      <c r="G10" s="5"/>
    </row>
    <row r="11" spans="1:9" ht="15.75" customHeight="1" x14ac:dyDescent="0.25">
      <c r="A11" s="35" t="s">
        <v>7</v>
      </c>
      <c r="B11" s="36" t="s">
        <v>9</v>
      </c>
      <c r="C11" s="37" t="s">
        <v>38</v>
      </c>
      <c r="D11" s="38">
        <v>49.56</v>
      </c>
      <c r="E11" s="39">
        <v>3237</v>
      </c>
      <c r="F11" s="44" t="s">
        <v>60</v>
      </c>
      <c r="G11" s="5"/>
    </row>
    <row r="12" spans="1:9" ht="15.75" customHeight="1" x14ac:dyDescent="0.25">
      <c r="A12" s="35" t="s">
        <v>7</v>
      </c>
      <c r="B12" s="36" t="s">
        <v>9</v>
      </c>
      <c r="C12" s="37" t="s">
        <v>38</v>
      </c>
      <c r="D12" s="38">
        <v>8.27</v>
      </c>
      <c r="E12" s="39">
        <v>3237</v>
      </c>
      <c r="F12" s="44" t="s">
        <v>60</v>
      </c>
      <c r="G12" s="5"/>
    </row>
    <row r="13" spans="1:9" ht="15.75" customHeight="1" x14ac:dyDescent="0.25">
      <c r="A13" s="35" t="s">
        <v>7</v>
      </c>
      <c r="B13" s="36" t="s">
        <v>9</v>
      </c>
      <c r="C13" s="37" t="s">
        <v>38</v>
      </c>
      <c r="D13" s="38">
        <v>1038.2</v>
      </c>
      <c r="E13" s="39">
        <v>3293</v>
      </c>
      <c r="F13" s="39" t="s">
        <v>49</v>
      </c>
      <c r="G13" s="5"/>
    </row>
    <row r="14" spans="1:9" ht="15.75" customHeight="1" x14ac:dyDescent="0.25">
      <c r="A14" s="40" t="s">
        <v>31</v>
      </c>
      <c r="B14" s="41"/>
      <c r="C14" s="42"/>
      <c r="D14" s="43">
        <f>SUM(D8:D13)</f>
        <v>1236.46</v>
      </c>
      <c r="E14" s="39"/>
      <c r="F14" s="39"/>
      <c r="G14" s="5"/>
    </row>
    <row r="15" spans="1:9" ht="15.75" customHeight="1" x14ac:dyDescent="0.25">
      <c r="A15" s="45" t="s">
        <v>54</v>
      </c>
      <c r="B15" s="46">
        <v>64218323816</v>
      </c>
      <c r="C15" s="37" t="s">
        <v>38</v>
      </c>
      <c r="D15" s="47">
        <v>13.28</v>
      </c>
      <c r="E15" s="39">
        <v>3239</v>
      </c>
      <c r="F15" s="39" t="s">
        <v>43</v>
      </c>
      <c r="G15" s="5"/>
      <c r="I15" s="1"/>
    </row>
    <row r="16" spans="1:9" ht="15.75" customHeight="1" x14ac:dyDescent="0.25">
      <c r="A16" s="40" t="s">
        <v>31</v>
      </c>
      <c r="B16" s="46"/>
      <c r="C16" s="37"/>
      <c r="D16" s="43">
        <f>SUM(D15:D15)</f>
        <v>13.28</v>
      </c>
      <c r="E16" s="39"/>
      <c r="F16" s="39"/>
      <c r="G16" s="5"/>
    </row>
    <row r="17" spans="1:16" ht="15.75" customHeight="1" x14ac:dyDescent="0.25">
      <c r="A17" s="44" t="s">
        <v>88</v>
      </c>
      <c r="B17" s="46" t="s">
        <v>58</v>
      </c>
      <c r="C17" s="48" t="s">
        <v>58</v>
      </c>
      <c r="D17" s="47">
        <v>2875</v>
      </c>
      <c r="E17" s="44">
        <v>3221</v>
      </c>
      <c r="F17" s="39" t="s">
        <v>52</v>
      </c>
      <c r="G17" s="2"/>
      <c r="H17" s="2"/>
    </row>
    <row r="18" spans="1:16" ht="15.75" customHeight="1" x14ac:dyDescent="0.25">
      <c r="A18" s="40" t="s">
        <v>31</v>
      </c>
      <c r="B18" s="46"/>
      <c r="C18" s="37"/>
      <c r="D18" s="43">
        <f>SUM(D17)</f>
        <v>2875</v>
      </c>
      <c r="E18" s="39"/>
      <c r="F18" s="39"/>
      <c r="G18" s="5"/>
    </row>
    <row r="19" spans="1:16" ht="28.5" customHeight="1" x14ac:dyDescent="0.25">
      <c r="A19" s="45" t="s">
        <v>76</v>
      </c>
      <c r="B19" s="46"/>
      <c r="C19" s="48" t="s">
        <v>77</v>
      </c>
      <c r="D19" s="49">
        <v>995.02</v>
      </c>
      <c r="E19" s="44">
        <v>3222</v>
      </c>
      <c r="F19" s="44" t="s">
        <v>78</v>
      </c>
      <c r="G19" s="5"/>
      <c r="I19" s="4"/>
      <c r="J19" s="2"/>
      <c r="K19" s="2"/>
      <c r="L19" s="2"/>
      <c r="M19" s="2"/>
      <c r="N19" s="2"/>
      <c r="O19" s="2"/>
      <c r="P19" s="2"/>
    </row>
    <row r="20" spans="1:16" ht="15.75" customHeight="1" x14ac:dyDescent="0.25">
      <c r="A20" s="40" t="s">
        <v>31</v>
      </c>
      <c r="B20" s="46"/>
      <c r="C20" s="50"/>
      <c r="D20" s="43">
        <f>SUM(D19)</f>
        <v>995.02</v>
      </c>
      <c r="E20" s="39"/>
      <c r="F20" s="39"/>
      <c r="G20" s="5"/>
      <c r="I20" s="18"/>
      <c r="J20" s="19"/>
      <c r="K20" s="20"/>
      <c r="L20" s="22"/>
      <c r="M20" s="21"/>
      <c r="N20" s="16"/>
      <c r="O20" s="2"/>
      <c r="P20" s="2"/>
    </row>
    <row r="21" spans="1:16" ht="15.75" customHeight="1" x14ac:dyDescent="0.25">
      <c r="A21" s="45" t="s">
        <v>86</v>
      </c>
      <c r="B21" s="46">
        <v>89465386965</v>
      </c>
      <c r="C21" s="48" t="s">
        <v>37</v>
      </c>
      <c r="D21" s="49">
        <v>663.6</v>
      </c>
      <c r="E21" s="44">
        <v>3294</v>
      </c>
      <c r="F21" s="44" t="s">
        <v>64</v>
      </c>
      <c r="G21" s="5"/>
      <c r="I21" s="18"/>
      <c r="J21" s="19"/>
      <c r="K21" s="20"/>
      <c r="L21" s="22"/>
      <c r="M21" s="21"/>
      <c r="N21" s="16"/>
      <c r="O21" s="2"/>
      <c r="P21" s="2"/>
    </row>
    <row r="22" spans="1:16" ht="15.75" customHeight="1" x14ac:dyDescent="0.25">
      <c r="A22" s="40" t="s">
        <v>31</v>
      </c>
      <c r="B22" s="46"/>
      <c r="C22" s="50"/>
      <c r="D22" s="43">
        <f>SUM(D21)</f>
        <v>663.6</v>
      </c>
      <c r="E22" s="39"/>
      <c r="F22" s="39"/>
      <c r="G22" s="5"/>
      <c r="I22" s="18"/>
      <c r="J22" s="19"/>
      <c r="K22" s="20"/>
      <c r="L22" s="22"/>
      <c r="M22" s="21"/>
      <c r="N22" s="16"/>
      <c r="O22" s="2"/>
      <c r="P22" s="2"/>
    </row>
    <row r="23" spans="1:16" ht="15.75" customHeight="1" x14ac:dyDescent="0.25">
      <c r="A23" s="45" t="s">
        <v>85</v>
      </c>
      <c r="B23" s="46">
        <v>3492821167</v>
      </c>
      <c r="C23" s="48" t="s">
        <v>37</v>
      </c>
      <c r="D23" s="49">
        <v>300</v>
      </c>
      <c r="E23" s="39">
        <v>3221</v>
      </c>
      <c r="F23" s="51" t="s">
        <v>52</v>
      </c>
      <c r="G23" s="5"/>
      <c r="I23" s="18"/>
      <c r="J23" s="19"/>
      <c r="K23" s="20"/>
      <c r="L23" s="22"/>
      <c r="M23" s="21"/>
      <c r="N23" s="16"/>
      <c r="O23" s="2"/>
      <c r="P23" s="2"/>
    </row>
    <row r="24" spans="1:16" ht="15.75" customHeight="1" x14ac:dyDescent="0.25">
      <c r="A24" s="45" t="s">
        <v>85</v>
      </c>
      <c r="B24" s="46">
        <v>3492821167</v>
      </c>
      <c r="C24" s="48" t="s">
        <v>37</v>
      </c>
      <c r="D24" s="49">
        <v>106.25</v>
      </c>
      <c r="E24" s="39">
        <v>3213</v>
      </c>
      <c r="F24" s="51" t="s">
        <v>68</v>
      </c>
      <c r="G24" s="5"/>
      <c r="I24" s="18"/>
      <c r="J24" s="19"/>
      <c r="K24" s="20"/>
      <c r="L24" s="22"/>
      <c r="M24" s="21"/>
      <c r="N24" s="16"/>
      <c r="O24" s="2"/>
      <c r="P24" s="2"/>
    </row>
    <row r="25" spans="1:16" ht="15.75" customHeight="1" x14ac:dyDescent="0.25">
      <c r="A25" s="40" t="s">
        <v>31</v>
      </c>
      <c r="B25" s="46"/>
      <c r="C25" s="50"/>
      <c r="D25" s="43">
        <f>SUM(D23:D24)</f>
        <v>406.25</v>
      </c>
      <c r="E25" s="39"/>
      <c r="F25" s="39"/>
      <c r="G25" s="5"/>
      <c r="I25" s="18"/>
      <c r="J25" s="19"/>
      <c r="K25" s="20"/>
      <c r="L25" s="22"/>
      <c r="M25" s="21"/>
      <c r="N25" s="16"/>
      <c r="O25" s="2"/>
      <c r="P25" s="2"/>
    </row>
    <row r="26" spans="1:16" ht="26.25" customHeight="1" x14ac:dyDescent="0.25">
      <c r="A26" s="52" t="s">
        <v>89</v>
      </c>
      <c r="B26" s="46"/>
      <c r="C26" s="48" t="s">
        <v>90</v>
      </c>
      <c r="D26" s="49">
        <v>350</v>
      </c>
      <c r="E26" s="39">
        <v>3213</v>
      </c>
      <c r="F26" s="51" t="s">
        <v>68</v>
      </c>
      <c r="G26" s="5"/>
      <c r="I26" s="18"/>
      <c r="J26" s="19"/>
      <c r="K26" s="20"/>
      <c r="L26" s="22"/>
      <c r="M26" s="21"/>
      <c r="N26" s="16"/>
      <c r="O26" s="2"/>
      <c r="P26" s="2"/>
    </row>
    <row r="27" spans="1:16" ht="15.75" customHeight="1" x14ac:dyDescent="0.25">
      <c r="A27" s="40" t="s">
        <v>31</v>
      </c>
      <c r="B27" s="46"/>
      <c r="C27" s="50"/>
      <c r="D27" s="43">
        <f>SUM(D26)</f>
        <v>350</v>
      </c>
      <c r="E27" s="39"/>
      <c r="F27" s="39"/>
      <c r="G27" s="5"/>
      <c r="I27" s="18"/>
      <c r="J27" s="19"/>
      <c r="K27" s="20"/>
      <c r="L27" s="22"/>
      <c r="M27" s="21"/>
      <c r="N27" s="16"/>
      <c r="O27" s="2"/>
      <c r="P27" s="2"/>
    </row>
    <row r="28" spans="1:16" ht="15.75" customHeight="1" x14ac:dyDescent="0.25">
      <c r="A28" s="45" t="s">
        <v>75</v>
      </c>
      <c r="B28" s="46">
        <v>64546066176</v>
      </c>
      <c r="C28" s="48" t="s">
        <v>37</v>
      </c>
      <c r="D28" s="47">
        <v>480</v>
      </c>
      <c r="E28" s="44">
        <v>3233</v>
      </c>
      <c r="F28" s="39" t="s">
        <v>44</v>
      </c>
      <c r="G28" s="5"/>
    </row>
    <row r="29" spans="1:16" ht="15.75" customHeight="1" x14ac:dyDescent="0.25">
      <c r="A29" s="40" t="s">
        <v>31</v>
      </c>
      <c r="B29" s="46"/>
      <c r="C29" s="37"/>
      <c r="D29" s="43">
        <f>SUM(D28)</f>
        <v>480</v>
      </c>
      <c r="E29" s="39"/>
      <c r="F29" s="39"/>
      <c r="G29" s="5"/>
    </row>
    <row r="30" spans="1:16" ht="15.75" customHeight="1" x14ac:dyDescent="0.25">
      <c r="A30" s="45" t="s">
        <v>79</v>
      </c>
      <c r="B30" s="46">
        <v>36998794856</v>
      </c>
      <c r="C30" s="37" t="s">
        <v>80</v>
      </c>
      <c r="D30" s="49">
        <v>169.9</v>
      </c>
      <c r="E30" s="53" t="s">
        <v>81</v>
      </c>
      <c r="F30" s="51" t="s">
        <v>82</v>
      </c>
      <c r="G30" s="5"/>
    </row>
    <row r="31" spans="1:16" ht="15.75" customHeight="1" x14ac:dyDescent="0.25">
      <c r="A31" s="40" t="s">
        <v>31</v>
      </c>
      <c r="B31" s="46"/>
      <c r="C31" s="37"/>
      <c r="D31" s="43">
        <f>SUM(D30)</f>
        <v>169.9</v>
      </c>
      <c r="E31" s="39"/>
      <c r="F31" s="39"/>
      <c r="G31" s="5"/>
    </row>
    <row r="32" spans="1:16" ht="15.75" customHeight="1" x14ac:dyDescent="0.25">
      <c r="A32" s="45" t="s">
        <v>71</v>
      </c>
      <c r="B32" s="46">
        <v>59072650925</v>
      </c>
      <c r="C32" s="48" t="s">
        <v>67</v>
      </c>
      <c r="D32" s="49">
        <v>151.46</v>
      </c>
      <c r="E32" s="39">
        <v>3221</v>
      </c>
      <c r="F32" s="39" t="s">
        <v>52</v>
      </c>
      <c r="G32" s="5"/>
    </row>
    <row r="33" spans="1:7" ht="15.75" customHeight="1" x14ac:dyDescent="0.25">
      <c r="A33" s="40" t="s">
        <v>31</v>
      </c>
      <c r="B33" s="46"/>
      <c r="C33" s="37"/>
      <c r="D33" s="43">
        <f>SUM(D32:D32)</f>
        <v>151.46</v>
      </c>
      <c r="E33" s="39"/>
      <c r="F33" s="39"/>
      <c r="G33" s="5"/>
    </row>
    <row r="34" spans="1:7" ht="15.75" customHeight="1" x14ac:dyDescent="0.25">
      <c r="A34" s="45" t="s">
        <v>100</v>
      </c>
      <c r="B34" s="48">
        <v>85888392336</v>
      </c>
      <c r="C34" s="48" t="s">
        <v>101</v>
      </c>
      <c r="D34" s="47">
        <v>3089.6</v>
      </c>
      <c r="E34" s="51">
        <v>3232</v>
      </c>
      <c r="F34" s="39" t="s">
        <v>42</v>
      </c>
      <c r="G34" s="5"/>
    </row>
    <row r="35" spans="1:7" ht="15.75" customHeight="1" x14ac:dyDescent="0.25">
      <c r="A35" s="45" t="s">
        <v>100</v>
      </c>
      <c r="B35" s="48">
        <v>85888392336</v>
      </c>
      <c r="C35" s="48" t="s">
        <v>101</v>
      </c>
      <c r="D35" s="47">
        <v>1150</v>
      </c>
      <c r="E35" s="51">
        <v>3232</v>
      </c>
      <c r="F35" s="51" t="s">
        <v>42</v>
      </c>
      <c r="G35" s="5"/>
    </row>
    <row r="36" spans="1:7" ht="15.75" customHeight="1" x14ac:dyDescent="0.25">
      <c r="A36" s="40" t="s">
        <v>31</v>
      </c>
      <c r="B36" s="46"/>
      <c r="C36" s="37"/>
      <c r="D36" s="43">
        <f>SUM(D34:D35)</f>
        <v>4239.6000000000004</v>
      </c>
      <c r="E36" s="39"/>
      <c r="F36" s="39"/>
      <c r="G36" s="5"/>
    </row>
    <row r="37" spans="1:7" ht="15.75" customHeight="1" x14ac:dyDescent="0.25">
      <c r="A37" s="45" t="s">
        <v>69</v>
      </c>
      <c r="B37" s="36" t="s">
        <v>58</v>
      </c>
      <c r="C37" s="37" t="s">
        <v>58</v>
      </c>
      <c r="D37" s="49">
        <v>9.4499999999999993</v>
      </c>
      <c r="E37" s="44">
        <v>3224</v>
      </c>
      <c r="F37" s="39" t="s">
        <v>59</v>
      </c>
      <c r="G37" s="5"/>
    </row>
    <row r="38" spans="1:7" ht="15.75" customHeight="1" x14ac:dyDescent="0.25">
      <c r="A38" s="45" t="s">
        <v>69</v>
      </c>
      <c r="B38" s="36" t="s">
        <v>58</v>
      </c>
      <c r="C38" s="37" t="s">
        <v>58</v>
      </c>
      <c r="D38" s="49">
        <v>13.6</v>
      </c>
      <c r="E38" s="44">
        <v>3224</v>
      </c>
      <c r="F38" s="39" t="s">
        <v>59</v>
      </c>
      <c r="G38" s="5"/>
    </row>
    <row r="39" spans="1:7" ht="15.75" customHeight="1" x14ac:dyDescent="0.25">
      <c r="A39" s="40" t="s">
        <v>31</v>
      </c>
      <c r="B39" s="46"/>
      <c r="C39" s="37"/>
      <c r="D39" s="43">
        <f>SUM(D37:D38)</f>
        <v>23.049999999999997</v>
      </c>
      <c r="E39" s="39"/>
      <c r="F39" s="39"/>
      <c r="G39" s="5"/>
    </row>
    <row r="40" spans="1:7" ht="15.75" customHeight="1" x14ac:dyDescent="0.25">
      <c r="A40" s="35" t="s">
        <v>91</v>
      </c>
      <c r="B40" s="36">
        <v>29635530727</v>
      </c>
      <c r="C40" s="37" t="s">
        <v>92</v>
      </c>
      <c r="D40" s="54">
        <v>460</v>
      </c>
      <c r="E40" s="39">
        <v>3213</v>
      </c>
      <c r="F40" s="39" t="s">
        <v>68</v>
      </c>
      <c r="G40" s="5"/>
    </row>
    <row r="41" spans="1:7" ht="15.75" customHeight="1" x14ac:dyDescent="0.25">
      <c r="A41" s="35" t="s">
        <v>91</v>
      </c>
      <c r="B41" s="36">
        <v>29635530727</v>
      </c>
      <c r="C41" s="37" t="s">
        <v>92</v>
      </c>
      <c r="D41" s="54">
        <v>260</v>
      </c>
      <c r="E41" s="39">
        <v>3213</v>
      </c>
      <c r="F41" s="39" t="s">
        <v>68</v>
      </c>
      <c r="G41" s="5"/>
    </row>
    <row r="42" spans="1:7" ht="15.75" customHeight="1" x14ac:dyDescent="0.25">
      <c r="A42" s="35" t="s">
        <v>91</v>
      </c>
      <c r="B42" s="36">
        <v>29635530727</v>
      </c>
      <c r="C42" s="37" t="s">
        <v>92</v>
      </c>
      <c r="D42" s="54">
        <v>460</v>
      </c>
      <c r="E42" s="39">
        <v>3213</v>
      </c>
      <c r="F42" s="39" t="s">
        <v>68</v>
      </c>
      <c r="G42" s="5"/>
    </row>
    <row r="43" spans="1:7" ht="15.75" customHeight="1" x14ac:dyDescent="0.25">
      <c r="A43" s="35" t="s">
        <v>91</v>
      </c>
      <c r="B43" s="36">
        <v>29635530727</v>
      </c>
      <c r="C43" s="37" t="s">
        <v>92</v>
      </c>
      <c r="D43" s="54">
        <v>260</v>
      </c>
      <c r="E43" s="39">
        <v>3213</v>
      </c>
      <c r="F43" s="39" t="s">
        <v>68</v>
      </c>
      <c r="G43" s="5"/>
    </row>
    <row r="44" spans="1:7" ht="15.75" customHeight="1" x14ac:dyDescent="0.25">
      <c r="A44" s="35" t="s">
        <v>91</v>
      </c>
      <c r="B44" s="36">
        <v>29635530727</v>
      </c>
      <c r="C44" s="37" t="s">
        <v>92</v>
      </c>
      <c r="D44" s="54">
        <v>460</v>
      </c>
      <c r="E44" s="39">
        <v>3213</v>
      </c>
      <c r="F44" s="39" t="s">
        <v>68</v>
      </c>
      <c r="G44" s="5"/>
    </row>
    <row r="45" spans="1:7" ht="15.75" customHeight="1" x14ac:dyDescent="0.25">
      <c r="A45" s="35" t="s">
        <v>91</v>
      </c>
      <c r="B45" s="36">
        <v>29635530727</v>
      </c>
      <c r="C45" s="37" t="s">
        <v>92</v>
      </c>
      <c r="D45" s="54">
        <v>110</v>
      </c>
      <c r="E45" s="39">
        <v>3213</v>
      </c>
      <c r="F45" s="39" t="s">
        <v>68</v>
      </c>
      <c r="G45" s="5"/>
    </row>
    <row r="46" spans="1:7" ht="15.75" customHeight="1" x14ac:dyDescent="0.25">
      <c r="A46" s="35" t="s">
        <v>91</v>
      </c>
      <c r="B46" s="36">
        <v>29635530727</v>
      </c>
      <c r="C46" s="37" t="s">
        <v>92</v>
      </c>
      <c r="D46" s="54">
        <v>260</v>
      </c>
      <c r="E46" s="39">
        <v>3213</v>
      </c>
      <c r="F46" s="39" t="s">
        <v>68</v>
      </c>
      <c r="G46" s="5"/>
    </row>
    <row r="47" spans="1:7" ht="15.75" customHeight="1" x14ac:dyDescent="0.25">
      <c r="A47" s="40" t="s">
        <v>31</v>
      </c>
      <c r="B47" s="36"/>
      <c r="C47" s="37"/>
      <c r="D47" s="54">
        <f>SUM(D40:D46)</f>
        <v>2270</v>
      </c>
      <c r="E47" s="39"/>
      <c r="F47" s="39"/>
      <c r="G47" s="5"/>
    </row>
    <row r="48" spans="1:7" ht="15.75" customHeight="1" x14ac:dyDescent="0.25">
      <c r="A48" s="35" t="s">
        <v>93</v>
      </c>
      <c r="B48" s="55">
        <v>65080653676</v>
      </c>
      <c r="C48" s="37" t="s">
        <v>37</v>
      </c>
      <c r="D48" s="54">
        <v>100</v>
      </c>
      <c r="E48" s="39">
        <v>3294</v>
      </c>
      <c r="F48" s="39" t="s">
        <v>64</v>
      </c>
      <c r="G48" s="5"/>
    </row>
    <row r="49" spans="1:7" ht="15.75" customHeight="1" x14ac:dyDescent="0.25">
      <c r="A49" s="35" t="s">
        <v>93</v>
      </c>
      <c r="B49" s="55">
        <v>65080653676</v>
      </c>
      <c r="C49" s="37" t="s">
        <v>37</v>
      </c>
      <c r="D49" s="54">
        <v>100</v>
      </c>
      <c r="E49" s="39">
        <v>3294</v>
      </c>
      <c r="F49" s="39" t="s">
        <v>64</v>
      </c>
      <c r="G49" s="5"/>
    </row>
    <row r="50" spans="1:7" ht="15" customHeight="1" x14ac:dyDescent="0.25">
      <c r="A50" s="35" t="s">
        <v>93</v>
      </c>
      <c r="B50" s="55">
        <v>65080653676</v>
      </c>
      <c r="C50" s="37" t="s">
        <v>37</v>
      </c>
      <c r="D50" s="54">
        <v>100</v>
      </c>
      <c r="E50" s="39">
        <v>3294</v>
      </c>
      <c r="F50" s="39" t="s">
        <v>64</v>
      </c>
      <c r="G50" s="5"/>
    </row>
    <row r="51" spans="1:7" ht="15.75" customHeight="1" x14ac:dyDescent="0.25">
      <c r="A51" s="40" t="s">
        <v>31</v>
      </c>
      <c r="B51" s="46"/>
      <c r="C51" s="37"/>
      <c r="D51" s="43">
        <f>SUM(D48:D50)</f>
        <v>300</v>
      </c>
      <c r="E51" s="39"/>
      <c r="F51" s="39"/>
      <c r="G51" s="5"/>
    </row>
    <row r="52" spans="1:7" ht="15.75" customHeight="1" x14ac:dyDescent="0.25">
      <c r="A52" s="45" t="s">
        <v>106</v>
      </c>
      <c r="B52" s="46">
        <v>81750045800</v>
      </c>
      <c r="C52" s="48" t="s">
        <v>38</v>
      </c>
      <c r="D52" s="47">
        <v>311.88</v>
      </c>
      <c r="E52" s="44">
        <v>3221</v>
      </c>
      <c r="F52" s="44" t="s">
        <v>52</v>
      </c>
      <c r="G52" s="5"/>
    </row>
    <row r="53" spans="1:7" ht="15.75" customHeight="1" x14ac:dyDescent="0.25">
      <c r="A53" s="40" t="s">
        <v>31</v>
      </c>
      <c r="B53" s="46"/>
      <c r="C53" s="37"/>
      <c r="D53" s="43">
        <f>SUM(D52)</f>
        <v>311.88</v>
      </c>
      <c r="E53" s="39"/>
      <c r="F53" s="39"/>
      <c r="G53" s="5"/>
    </row>
    <row r="54" spans="1:7" ht="15.75" customHeight="1" x14ac:dyDescent="0.25">
      <c r="A54" s="45" t="s">
        <v>57</v>
      </c>
      <c r="B54" s="46">
        <v>46118101286</v>
      </c>
      <c r="C54" s="37" t="s">
        <v>38</v>
      </c>
      <c r="D54" s="47">
        <v>162.5</v>
      </c>
      <c r="E54" s="39">
        <v>3238</v>
      </c>
      <c r="F54" s="39" t="s">
        <v>46</v>
      </c>
      <c r="G54" s="5"/>
    </row>
    <row r="55" spans="1:7" ht="15.75" customHeight="1" x14ac:dyDescent="0.25">
      <c r="A55" s="40" t="s">
        <v>31</v>
      </c>
      <c r="B55" s="36"/>
      <c r="C55" s="37"/>
      <c r="D55" s="43">
        <f>SUM(D54:D54)</f>
        <v>162.5</v>
      </c>
      <c r="E55" s="39"/>
      <c r="F55" s="39"/>
      <c r="G55" s="5"/>
    </row>
    <row r="56" spans="1:7" ht="15.75" customHeight="1" x14ac:dyDescent="0.25">
      <c r="A56" s="35" t="s">
        <v>22</v>
      </c>
      <c r="B56" s="36" t="s">
        <v>24</v>
      </c>
      <c r="C56" s="37" t="s">
        <v>38</v>
      </c>
      <c r="D56" s="38">
        <v>394.98</v>
      </c>
      <c r="E56" s="39">
        <v>3234</v>
      </c>
      <c r="F56" s="39" t="s">
        <v>41</v>
      </c>
      <c r="G56" s="5"/>
    </row>
    <row r="57" spans="1:7" ht="15.75" customHeight="1" x14ac:dyDescent="0.25">
      <c r="A57" s="35" t="s">
        <v>22</v>
      </c>
      <c r="B57" s="36" t="s">
        <v>24</v>
      </c>
      <c r="C57" s="37" t="s">
        <v>38</v>
      </c>
      <c r="D57" s="38">
        <v>387.4</v>
      </c>
      <c r="E57" s="39">
        <v>3234</v>
      </c>
      <c r="F57" s="39" t="s">
        <v>41</v>
      </c>
      <c r="G57" s="5"/>
    </row>
    <row r="58" spans="1:7" ht="15.75" customHeight="1" x14ac:dyDescent="0.25">
      <c r="A58" s="40" t="s">
        <v>31</v>
      </c>
      <c r="B58" s="36"/>
      <c r="C58" s="37"/>
      <c r="D58" s="43">
        <f>SUM(D56:D57)</f>
        <v>782.38</v>
      </c>
      <c r="E58" s="39"/>
      <c r="F58" s="39"/>
      <c r="G58" s="5"/>
    </row>
    <row r="59" spans="1:7" ht="15.75" customHeight="1" x14ac:dyDescent="0.25">
      <c r="A59" s="35" t="s">
        <v>27</v>
      </c>
      <c r="B59" s="36" t="s">
        <v>29</v>
      </c>
      <c r="C59" s="37" t="s">
        <v>37</v>
      </c>
      <c r="D59" s="38">
        <v>21.24</v>
      </c>
      <c r="E59" s="39">
        <v>3295</v>
      </c>
      <c r="F59" s="39" t="s">
        <v>51</v>
      </c>
      <c r="G59" s="5"/>
    </row>
    <row r="60" spans="1:7" ht="15.75" customHeight="1" x14ac:dyDescent="0.25">
      <c r="A60" s="40" t="s">
        <v>65</v>
      </c>
      <c r="B60" s="36"/>
      <c r="C60" s="37"/>
      <c r="D60" s="43">
        <f>SUM(D59)</f>
        <v>21.24</v>
      </c>
      <c r="E60" s="39"/>
      <c r="F60" s="39"/>
      <c r="G60" s="5"/>
    </row>
    <row r="61" spans="1:7" ht="15.75" customHeight="1" x14ac:dyDescent="0.25">
      <c r="A61" s="45" t="s">
        <v>96</v>
      </c>
      <c r="B61" s="46">
        <v>71642207963</v>
      </c>
      <c r="C61" s="37" t="s">
        <v>37</v>
      </c>
      <c r="D61" s="47">
        <v>71.3</v>
      </c>
      <c r="E61" s="44">
        <v>3222</v>
      </c>
      <c r="F61" s="44" t="s">
        <v>78</v>
      </c>
      <c r="G61" s="5"/>
    </row>
    <row r="62" spans="1:7" ht="15.75" customHeight="1" x14ac:dyDescent="0.25">
      <c r="A62" s="45" t="s">
        <v>96</v>
      </c>
      <c r="B62" s="46">
        <v>71642207963</v>
      </c>
      <c r="C62" s="37" t="s">
        <v>37</v>
      </c>
      <c r="D62" s="47">
        <v>12.89</v>
      </c>
      <c r="E62" s="44">
        <v>3222</v>
      </c>
      <c r="F62" s="44" t="s">
        <v>78</v>
      </c>
      <c r="G62" s="5"/>
    </row>
    <row r="63" spans="1:7" ht="15.75" customHeight="1" x14ac:dyDescent="0.25">
      <c r="A63" s="45" t="s">
        <v>96</v>
      </c>
      <c r="B63" s="46">
        <v>71642207963</v>
      </c>
      <c r="C63" s="37" t="s">
        <v>37</v>
      </c>
      <c r="D63" s="47">
        <v>11.64</v>
      </c>
      <c r="E63" s="44">
        <v>3222</v>
      </c>
      <c r="F63" s="44" t="s">
        <v>78</v>
      </c>
      <c r="G63" s="5"/>
    </row>
    <row r="64" spans="1:7" ht="15.75" customHeight="1" x14ac:dyDescent="0.25">
      <c r="A64" s="40" t="s">
        <v>31</v>
      </c>
      <c r="B64" s="36"/>
      <c r="C64" s="37"/>
      <c r="D64" s="43">
        <f>SUM(D61:D63)</f>
        <v>95.83</v>
      </c>
      <c r="E64" s="39"/>
      <c r="F64" s="39"/>
      <c r="G64" s="5"/>
    </row>
    <row r="65" spans="1:7" ht="15.75" customHeight="1" x14ac:dyDescent="0.25">
      <c r="A65" s="45" t="s">
        <v>55</v>
      </c>
      <c r="B65" s="36">
        <v>84122581314</v>
      </c>
      <c r="C65" s="37" t="s">
        <v>38</v>
      </c>
      <c r="D65" s="47">
        <v>62.41</v>
      </c>
      <c r="E65" s="39">
        <v>3238</v>
      </c>
      <c r="F65" s="39" t="s">
        <v>46</v>
      </c>
      <c r="G65" s="5"/>
    </row>
    <row r="66" spans="1:7" ht="15.75" customHeight="1" x14ac:dyDescent="0.25">
      <c r="A66" s="40" t="s">
        <v>31</v>
      </c>
      <c r="B66" s="36"/>
      <c r="C66" s="37"/>
      <c r="D66" s="43">
        <f>SUM(D65:D65)</f>
        <v>62.41</v>
      </c>
      <c r="E66" s="39"/>
      <c r="F66" s="39"/>
      <c r="G66" s="5"/>
    </row>
    <row r="67" spans="1:7" ht="15.75" customHeight="1" x14ac:dyDescent="0.25">
      <c r="A67" s="35" t="s">
        <v>10</v>
      </c>
      <c r="B67" s="36" t="s">
        <v>11</v>
      </c>
      <c r="C67" s="37" t="s">
        <v>37</v>
      </c>
      <c r="D67" s="38">
        <v>10.62</v>
      </c>
      <c r="E67" s="39">
        <v>3431</v>
      </c>
      <c r="F67" s="39" t="s">
        <v>48</v>
      </c>
      <c r="G67" s="5"/>
    </row>
    <row r="68" spans="1:7" ht="15.75" customHeight="1" x14ac:dyDescent="0.25">
      <c r="A68" s="35" t="s">
        <v>10</v>
      </c>
      <c r="B68" s="36" t="s">
        <v>11</v>
      </c>
      <c r="C68" s="37" t="s">
        <v>37</v>
      </c>
      <c r="D68" s="38">
        <v>117.51</v>
      </c>
      <c r="E68" s="39">
        <v>3431</v>
      </c>
      <c r="F68" s="39" t="s">
        <v>48</v>
      </c>
      <c r="G68" s="5"/>
    </row>
    <row r="69" spans="1:7" ht="15.75" customHeight="1" x14ac:dyDescent="0.25">
      <c r="A69" s="35" t="s">
        <v>10</v>
      </c>
      <c r="B69" s="36" t="s">
        <v>11</v>
      </c>
      <c r="C69" s="37" t="s">
        <v>37</v>
      </c>
      <c r="D69" s="38">
        <v>10.62</v>
      </c>
      <c r="E69" s="39">
        <v>3431</v>
      </c>
      <c r="F69" s="39" t="s">
        <v>48</v>
      </c>
      <c r="G69" s="5"/>
    </row>
    <row r="70" spans="1:7" ht="15.75" customHeight="1" x14ac:dyDescent="0.25">
      <c r="A70" s="35" t="s">
        <v>10</v>
      </c>
      <c r="B70" s="36" t="s">
        <v>11</v>
      </c>
      <c r="C70" s="37" t="s">
        <v>37</v>
      </c>
      <c r="D70" s="38">
        <v>10.62</v>
      </c>
      <c r="E70" s="39">
        <v>3431</v>
      </c>
      <c r="F70" s="39" t="s">
        <v>48</v>
      </c>
      <c r="G70" s="5"/>
    </row>
    <row r="71" spans="1:7" ht="15.75" customHeight="1" x14ac:dyDescent="0.25">
      <c r="A71" s="35" t="s">
        <v>10</v>
      </c>
      <c r="B71" s="36" t="s">
        <v>11</v>
      </c>
      <c r="C71" s="37" t="s">
        <v>37</v>
      </c>
      <c r="D71" s="38">
        <v>3</v>
      </c>
      <c r="E71" s="39">
        <v>3431</v>
      </c>
      <c r="F71" s="39" t="s">
        <v>48</v>
      </c>
      <c r="G71" s="5"/>
    </row>
    <row r="72" spans="1:7" ht="15.75" customHeight="1" x14ac:dyDescent="0.25">
      <c r="A72" s="40" t="s">
        <v>31</v>
      </c>
      <c r="B72" s="41"/>
      <c r="C72" s="42"/>
      <c r="D72" s="43">
        <f>SUM(D67:D71)</f>
        <v>152.37</v>
      </c>
      <c r="E72" s="39"/>
      <c r="F72" s="39"/>
      <c r="G72" s="5"/>
    </row>
    <row r="73" spans="1:7" ht="39" x14ac:dyDescent="0.25">
      <c r="A73" s="56" t="s">
        <v>63</v>
      </c>
      <c r="B73" s="36" t="s">
        <v>58</v>
      </c>
      <c r="C73" s="37" t="s">
        <v>58</v>
      </c>
      <c r="D73" s="54">
        <v>85</v>
      </c>
      <c r="E73" s="39">
        <v>3299</v>
      </c>
      <c r="F73" s="57" t="s">
        <v>47</v>
      </c>
      <c r="G73" s="5"/>
    </row>
    <row r="74" spans="1:7" ht="15.75" customHeight="1" x14ac:dyDescent="0.25">
      <c r="A74" s="40" t="s">
        <v>31</v>
      </c>
      <c r="B74" s="41"/>
      <c r="C74" s="42"/>
      <c r="D74" s="43">
        <f>SUM(D73:D73)</f>
        <v>85</v>
      </c>
      <c r="E74" s="39"/>
      <c r="F74" s="39"/>
      <c r="G74" s="5"/>
    </row>
    <row r="75" spans="1:7" ht="15.75" customHeight="1" x14ac:dyDescent="0.25">
      <c r="A75" s="52" t="s">
        <v>83</v>
      </c>
      <c r="B75" s="46">
        <v>46108893754</v>
      </c>
      <c r="C75" s="48" t="s">
        <v>37</v>
      </c>
      <c r="D75" s="47">
        <v>51.03</v>
      </c>
      <c r="E75" s="39">
        <v>3293</v>
      </c>
      <c r="F75" s="39" t="s">
        <v>49</v>
      </c>
      <c r="G75" s="5"/>
    </row>
    <row r="76" spans="1:7" ht="15.75" customHeight="1" x14ac:dyDescent="0.25">
      <c r="A76" s="40" t="s">
        <v>31</v>
      </c>
      <c r="B76" s="41"/>
      <c r="C76" s="42"/>
      <c r="D76" s="43">
        <f>SUM(D75:D75)</f>
        <v>51.03</v>
      </c>
      <c r="E76" s="39"/>
      <c r="F76" s="39"/>
      <c r="G76" s="5"/>
    </row>
    <row r="77" spans="1:7" ht="15.75" customHeight="1" x14ac:dyDescent="0.25">
      <c r="A77" s="35" t="s">
        <v>97</v>
      </c>
      <c r="B77" s="58">
        <v>73660371074</v>
      </c>
      <c r="C77" s="58" t="s">
        <v>98</v>
      </c>
      <c r="D77" s="54">
        <v>113.71</v>
      </c>
      <c r="E77" s="39">
        <v>3222</v>
      </c>
      <c r="F77" s="39" t="s">
        <v>78</v>
      </c>
      <c r="G77" s="5"/>
    </row>
    <row r="78" spans="1:7" ht="15.75" customHeight="1" x14ac:dyDescent="0.25">
      <c r="A78" s="40" t="s">
        <v>31</v>
      </c>
      <c r="B78" s="41"/>
      <c r="C78" s="42"/>
      <c r="D78" s="43">
        <f>SUM(D77)</f>
        <v>113.71</v>
      </c>
      <c r="E78" s="39"/>
      <c r="F78" s="39"/>
      <c r="G78" s="5"/>
    </row>
    <row r="79" spans="1:7" ht="15.75" customHeight="1" x14ac:dyDescent="0.25">
      <c r="A79" s="35" t="s">
        <v>12</v>
      </c>
      <c r="B79" s="36" t="s">
        <v>13</v>
      </c>
      <c r="C79" s="37" t="s">
        <v>37</v>
      </c>
      <c r="D79" s="38">
        <v>2.91</v>
      </c>
      <c r="E79" s="39">
        <v>3238</v>
      </c>
      <c r="F79" s="39" t="s">
        <v>46</v>
      </c>
      <c r="G79" s="5"/>
    </row>
    <row r="80" spans="1:7" ht="15.75" customHeight="1" x14ac:dyDescent="0.25">
      <c r="A80" s="40" t="s">
        <v>31</v>
      </c>
      <c r="B80" s="41"/>
      <c r="C80" s="42"/>
      <c r="D80" s="43">
        <f>SUM(D79:D79)</f>
        <v>2.91</v>
      </c>
      <c r="E80" s="39"/>
      <c r="F80" s="39"/>
      <c r="G80" s="5"/>
    </row>
    <row r="81" spans="1:7" ht="15.75" customHeight="1" x14ac:dyDescent="0.25">
      <c r="A81" s="35" t="s">
        <v>14</v>
      </c>
      <c r="B81" s="36" t="s">
        <v>18</v>
      </c>
      <c r="C81" s="37" t="s">
        <v>37</v>
      </c>
      <c r="D81" s="38">
        <v>402.2</v>
      </c>
      <c r="E81" s="39">
        <v>3231</v>
      </c>
      <c r="F81" s="39" t="s">
        <v>73</v>
      </c>
      <c r="G81" s="5"/>
    </row>
    <row r="82" spans="1:7" ht="15.75" customHeight="1" x14ac:dyDescent="0.25">
      <c r="A82" s="35" t="s">
        <v>14</v>
      </c>
      <c r="B82" s="36" t="s">
        <v>18</v>
      </c>
      <c r="C82" s="37" t="s">
        <v>37</v>
      </c>
      <c r="D82" s="38">
        <v>16.25</v>
      </c>
      <c r="E82" s="39">
        <v>3231</v>
      </c>
      <c r="F82" s="39" t="s">
        <v>73</v>
      </c>
      <c r="G82" s="5"/>
    </row>
    <row r="83" spans="1:7" ht="15.75" customHeight="1" x14ac:dyDescent="0.25">
      <c r="A83" s="40" t="s">
        <v>31</v>
      </c>
      <c r="B83" s="41"/>
      <c r="C83" s="42"/>
      <c r="D83" s="43">
        <f>SUM(D81:D82)</f>
        <v>418.45</v>
      </c>
      <c r="E83" s="39"/>
      <c r="F83" s="39"/>
      <c r="G83" s="5"/>
    </row>
    <row r="84" spans="1:7" ht="15.75" customHeight="1" x14ac:dyDescent="0.25">
      <c r="A84" s="35" t="s">
        <v>15</v>
      </c>
      <c r="B84" s="36" t="s">
        <v>19</v>
      </c>
      <c r="C84" s="37" t="s">
        <v>37</v>
      </c>
      <c r="D84" s="38">
        <v>24.26</v>
      </c>
      <c r="E84" s="39">
        <v>3231</v>
      </c>
      <c r="F84" s="39" t="s">
        <v>73</v>
      </c>
      <c r="G84" s="5"/>
    </row>
    <row r="85" spans="1:7" ht="15.75" customHeight="1" x14ac:dyDescent="0.25">
      <c r="A85" s="40" t="s">
        <v>31</v>
      </c>
      <c r="B85" s="41"/>
      <c r="C85" s="42"/>
      <c r="D85" s="43">
        <f>SUM(D84)</f>
        <v>24.26</v>
      </c>
      <c r="E85" s="39"/>
      <c r="F85" s="39"/>
      <c r="G85" s="5"/>
    </row>
    <row r="86" spans="1:7" ht="15.75" customHeight="1" x14ac:dyDescent="0.25">
      <c r="A86" s="35" t="s">
        <v>16</v>
      </c>
      <c r="B86" s="36" t="s">
        <v>17</v>
      </c>
      <c r="C86" s="37" t="s">
        <v>37</v>
      </c>
      <c r="D86" s="38">
        <v>33.18</v>
      </c>
      <c r="E86" s="39">
        <v>3239</v>
      </c>
      <c r="F86" s="39" t="s">
        <v>43</v>
      </c>
      <c r="G86" s="5"/>
    </row>
    <row r="87" spans="1:7" ht="15.75" customHeight="1" x14ac:dyDescent="0.25">
      <c r="A87" s="40" t="s">
        <v>31</v>
      </c>
      <c r="B87" s="41"/>
      <c r="C87" s="42"/>
      <c r="D87" s="43">
        <f>SUM(D86:D86)</f>
        <v>33.18</v>
      </c>
      <c r="E87" s="39"/>
      <c r="F87" s="39"/>
      <c r="G87" s="5"/>
    </row>
    <row r="88" spans="1:7" ht="15.75" customHeight="1" x14ac:dyDescent="0.25">
      <c r="A88" s="35" t="s">
        <v>20</v>
      </c>
      <c r="B88" s="36" t="s">
        <v>21</v>
      </c>
      <c r="C88" s="37" t="s">
        <v>38</v>
      </c>
      <c r="D88" s="38">
        <v>3.52</v>
      </c>
      <c r="E88" s="39">
        <v>3433</v>
      </c>
      <c r="F88" s="39" t="s">
        <v>72</v>
      </c>
    </row>
    <row r="89" spans="1:7" ht="15.75" customHeight="1" x14ac:dyDescent="0.25">
      <c r="A89" s="35" t="s">
        <v>20</v>
      </c>
      <c r="B89" s="36" t="s">
        <v>21</v>
      </c>
      <c r="C89" s="37" t="s">
        <v>38</v>
      </c>
      <c r="D89" s="38">
        <v>14.15</v>
      </c>
      <c r="E89" s="39">
        <v>3433</v>
      </c>
      <c r="F89" s="39" t="s">
        <v>72</v>
      </c>
    </row>
    <row r="90" spans="1:7" ht="15.75" customHeight="1" x14ac:dyDescent="0.25">
      <c r="A90" s="35" t="s">
        <v>20</v>
      </c>
      <c r="B90" s="36" t="s">
        <v>21</v>
      </c>
      <c r="C90" s="37" t="s">
        <v>38</v>
      </c>
      <c r="D90" s="38">
        <v>39.799999999999997</v>
      </c>
      <c r="E90" s="39">
        <v>3234</v>
      </c>
      <c r="F90" s="39" t="s">
        <v>41</v>
      </c>
    </row>
    <row r="91" spans="1:7" ht="15.75" customHeight="1" x14ac:dyDescent="0.25">
      <c r="A91" s="35" t="s">
        <v>20</v>
      </c>
      <c r="B91" s="36" t="s">
        <v>21</v>
      </c>
      <c r="C91" s="37" t="s">
        <v>38</v>
      </c>
      <c r="D91" s="38">
        <v>977.34</v>
      </c>
      <c r="E91" s="39">
        <v>3234</v>
      </c>
      <c r="F91" s="39" t="s">
        <v>41</v>
      </c>
    </row>
    <row r="92" spans="1:7" ht="15.75" customHeight="1" x14ac:dyDescent="0.25">
      <c r="A92" s="40" t="s">
        <v>31</v>
      </c>
      <c r="B92" s="41"/>
      <c r="C92" s="42"/>
      <c r="D92" s="43">
        <f>SUM(D88:D91)</f>
        <v>1034.81</v>
      </c>
      <c r="E92" s="39"/>
      <c r="F92" s="39"/>
    </row>
    <row r="93" spans="1:7" ht="15.75" customHeight="1" x14ac:dyDescent="0.25">
      <c r="A93" s="56" t="s">
        <v>23</v>
      </c>
      <c r="B93" s="36" t="s">
        <v>25</v>
      </c>
      <c r="C93" s="37" t="s">
        <v>37</v>
      </c>
      <c r="D93" s="38">
        <v>250.23</v>
      </c>
      <c r="E93" s="39">
        <v>3232</v>
      </c>
      <c r="F93" s="59" t="s">
        <v>42</v>
      </c>
    </row>
    <row r="94" spans="1:7" ht="15.75" customHeight="1" x14ac:dyDescent="0.25">
      <c r="A94" s="56" t="s">
        <v>23</v>
      </c>
      <c r="B94" s="36" t="s">
        <v>25</v>
      </c>
      <c r="C94" s="37" t="s">
        <v>37</v>
      </c>
      <c r="D94" s="38">
        <v>337.25</v>
      </c>
      <c r="E94" s="39">
        <v>3232</v>
      </c>
      <c r="F94" s="59" t="s">
        <v>42</v>
      </c>
    </row>
    <row r="95" spans="1:7" ht="15.75" customHeight="1" x14ac:dyDescent="0.25">
      <c r="A95" s="60" t="s">
        <v>31</v>
      </c>
      <c r="B95" s="41"/>
      <c r="C95" s="42"/>
      <c r="D95" s="43">
        <f>SUM(D93:D94)</f>
        <v>587.48</v>
      </c>
      <c r="E95" s="39"/>
      <c r="F95" s="61"/>
    </row>
    <row r="96" spans="1:7" ht="15.75" customHeight="1" x14ac:dyDescent="0.25">
      <c r="A96" s="35" t="s">
        <v>99</v>
      </c>
      <c r="B96" s="36">
        <v>18458216879</v>
      </c>
      <c r="C96" s="37" t="s">
        <v>37</v>
      </c>
      <c r="D96" s="38">
        <v>87.54</v>
      </c>
      <c r="E96" s="39">
        <v>3222</v>
      </c>
      <c r="F96" s="44" t="s">
        <v>78</v>
      </c>
    </row>
    <row r="97" spans="1:6" ht="15.75" customHeight="1" x14ac:dyDescent="0.25">
      <c r="A97" s="40" t="s">
        <v>31</v>
      </c>
      <c r="B97" s="41"/>
      <c r="C97" s="42"/>
      <c r="D97" s="43">
        <f>D96</f>
        <v>87.54</v>
      </c>
      <c r="E97" s="39"/>
      <c r="F97" s="61"/>
    </row>
    <row r="98" spans="1:6" ht="26.25" x14ac:dyDescent="0.25">
      <c r="A98" s="52" t="s">
        <v>84</v>
      </c>
      <c r="B98" s="48">
        <v>75508100288</v>
      </c>
      <c r="C98" s="48" t="s">
        <v>37</v>
      </c>
      <c r="D98" s="47">
        <v>26</v>
      </c>
      <c r="E98" s="51">
        <v>3221</v>
      </c>
      <c r="F98" s="39" t="s">
        <v>52</v>
      </c>
    </row>
    <row r="99" spans="1:6" ht="26.25" x14ac:dyDescent="0.25">
      <c r="A99" s="52" t="s">
        <v>84</v>
      </c>
      <c r="B99" s="48">
        <v>75508100288</v>
      </c>
      <c r="C99" s="48" t="s">
        <v>37</v>
      </c>
      <c r="D99" s="47">
        <v>160</v>
      </c>
      <c r="E99" s="51">
        <v>3221</v>
      </c>
      <c r="F99" s="39" t="s">
        <v>52</v>
      </c>
    </row>
    <row r="100" spans="1:6" ht="15.75" customHeight="1" x14ac:dyDescent="0.25">
      <c r="A100" s="40" t="s">
        <v>31</v>
      </c>
      <c r="B100" s="41"/>
      <c r="C100" s="42"/>
      <c r="D100" s="43">
        <f>SUM(D98:D99)</f>
        <v>186</v>
      </c>
      <c r="E100" s="39"/>
      <c r="F100" s="61"/>
    </row>
    <row r="101" spans="1:6" ht="15.75" customHeight="1" x14ac:dyDescent="0.25">
      <c r="A101" s="35" t="s">
        <v>26</v>
      </c>
      <c r="B101" s="36" t="s">
        <v>28</v>
      </c>
      <c r="C101" s="37" t="s">
        <v>39</v>
      </c>
      <c r="D101" s="54">
        <v>46.88</v>
      </c>
      <c r="E101" s="39">
        <v>3235</v>
      </c>
      <c r="F101" s="39" t="s">
        <v>45</v>
      </c>
    </row>
    <row r="102" spans="1:6" ht="15.75" customHeight="1" x14ac:dyDescent="0.25">
      <c r="A102" s="35" t="s">
        <v>26</v>
      </c>
      <c r="B102" s="36" t="s">
        <v>28</v>
      </c>
      <c r="C102" s="37" t="s">
        <v>39</v>
      </c>
      <c r="D102" s="54">
        <v>183.75</v>
      </c>
      <c r="E102" s="39">
        <v>3238</v>
      </c>
      <c r="F102" s="39" t="s">
        <v>46</v>
      </c>
    </row>
    <row r="103" spans="1:6" ht="15.75" customHeight="1" x14ac:dyDescent="0.25">
      <c r="A103" s="40" t="s">
        <v>31</v>
      </c>
      <c r="B103" s="41"/>
      <c r="C103" s="42"/>
      <c r="D103" s="43">
        <f>SUM(D101:D102)</f>
        <v>230.63</v>
      </c>
      <c r="E103" s="39"/>
      <c r="F103" s="39"/>
    </row>
    <row r="104" spans="1:6" ht="15.75" customHeight="1" x14ac:dyDescent="0.25">
      <c r="A104" s="35" t="s">
        <v>102</v>
      </c>
      <c r="B104" s="36">
        <v>58353015102</v>
      </c>
      <c r="C104" s="37" t="s">
        <v>37</v>
      </c>
      <c r="D104" s="54">
        <v>1255.6099999999999</v>
      </c>
      <c r="E104" s="39">
        <v>3221</v>
      </c>
      <c r="F104" s="39" t="s">
        <v>52</v>
      </c>
    </row>
    <row r="105" spans="1:6" ht="15.75" customHeight="1" x14ac:dyDescent="0.25">
      <c r="A105" s="40" t="s">
        <v>31</v>
      </c>
      <c r="B105" s="41"/>
      <c r="C105" s="42"/>
      <c r="D105" s="43">
        <f>SUM(D104)</f>
        <v>1255.6099999999999</v>
      </c>
      <c r="E105" s="39"/>
      <c r="F105" s="39"/>
    </row>
    <row r="106" spans="1:6" ht="15.75" customHeight="1" x14ac:dyDescent="0.25">
      <c r="A106" s="45" t="s">
        <v>103</v>
      </c>
      <c r="B106" s="46">
        <v>69872404259</v>
      </c>
      <c r="C106" s="48" t="s">
        <v>37</v>
      </c>
      <c r="D106" s="49">
        <v>200</v>
      </c>
      <c r="E106" s="44">
        <v>3294</v>
      </c>
      <c r="F106" s="44" t="s">
        <v>64</v>
      </c>
    </row>
    <row r="107" spans="1:6" ht="15.75" customHeight="1" x14ac:dyDescent="0.25">
      <c r="A107" s="40" t="s">
        <v>31</v>
      </c>
      <c r="B107" s="41"/>
      <c r="C107" s="42"/>
      <c r="D107" s="43">
        <f>SUM(D106)</f>
        <v>200</v>
      </c>
      <c r="E107" s="39"/>
      <c r="F107" s="39"/>
    </row>
    <row r="108" spans="1:6" ht="15.75" customHeight="1" x14ac:dyDescent="0.25">
      <c r="A108" s="45" t="s">
        <v>104</v>
      </c>
      <c r="B108" s="46">
        <v>74228338976</v>
      </c>
      <c r="C108" s="48" t="s">
        <v>37</v>
      </c>
      <c r="D108" s="49">
        <v>2099</v>
      </c>
      <c r="E108" s="44">
        <v>4224</v>
      </c>
      <c r="F108" s="44" t="s">
        <v>105</v>
      </c>
    </row>
    <row r="109" spans="1:6" ht="15.75" customHeight="1" x14ac:dyDescent="0.25">
      <c r="A109" s="40" t="s">
        <v>31</v>
      </c>
      <c r="B109" s="41"/>
      <c r="C109" s="42"/>
      <c r="D109" s="43">
        <f>SUM(D108)</f>
        <v>2099</v>
      </c>
      <c r="E109" s="39"/>
      <c r="F109" s="39"/>
    </row>
    <row r="110" spans="1:6" ht="15.75" customHeight="1" x14ac:dyDescent="0.25">
      <c r="A110" s="45" t="s">
        <v>107</v>
      </c>
      <c r="B110" s="46">
        <v>77822467089</v>
      </c>
      <c r="C110" s="48" t="s">
        <v>38</v>
      </c>
      <c r="D110" s="49">
        <v>1335.29</v>
      </c>
      <c r="E110" s="44">
        <v>3211</v>
      </c>
      <c r="F110" s="44" t="s">
        <v>36</v>
      </c>
    </row>
    <row r="111" spans="1:6" ht="15.75" customHeight="1" x14ac:dyDescent="0.25">
      <c r="A111" s="45" t="s">
        <v>107</v>
      </c>
      <c r="B111" s="46">
        <v>77822467089</v>
      </c>
      <c r="C111" s="48" t="s">
        <v>38</v>
      </c>
      <c r="D111" s="49">
        <v>1335.28</v>
      </c>
      <c r="E111" s="44">
        <v>3241</v>
      </c>
      <c r="F111" s="39" t="s">
        <v>56</v>
      </c>
    </row>
    <row r="112" spans="1:6" ht="15.75" customHeight="1" x14ac:dyDescent="0.25">
      <c r="A112" s="40" t="s">
        <v>31</v>
      </c>
      <c r="B112" s="41"/>
      <c r="C112" s="42"/>
      <c r="D112" s="43">
        <f>SUM(D111+D110)</f>
        <v>2670.5699999999997</v>
      </c>
      <c r="E112" s="39"/>
      <c r="F112" s="39"/>
    </row>
    <row r="113" spans="1:17" ht="15.75" customHeight="1" x14ac:dyDescent="0.25">
      <c r="A113" s="45" t="s">
        <v>108</v>
      </c>
      <c r="B113" s="46">
        <v>16766962205</v>
      </c>
      <c r="C113" s="48" t="s">
        <v>37</v>
      </c>
      <c r="D113" s="49">
        <v>15000</v>
      </c>
      <c r="E113" s="44">
        <v>4224</v>
      </c>
      <c r="F113" s="44" t="s">
        <v>105</v>
      </c>
    </row>
    <row r="114" spans="1:17" ht="15.75" customHeight="1" x14ac:dyDescent="0.25">
      <c r="A114" s="40" t="s">
        <v>31</v>
      </c>
      <c r="B114" s="41"/>
      <c r="C114" s="42"/>
      <c r="D114" s="43">
        <f>SUM(D113)</f>
        <v>15000</v>
      </c>
      <c r="E114" s="39"/>
      <c r="F114" s="39"/>
    </row>
    <row r="115" spans="1:17" ht="15.75" customHeight="1" x14ac:dyDescent="0.25">
      <c r="A115" s="45" t="s">
        <v>109</v>
      </c>
      <c r="B115" s="46">
        <v>61566151394</v>
      </c>
      <c r="C115" s="48" t="s">
        <v>37</v>
      </c>
      <c r="D115" s="49">
        <v>2226.75</v>
      </c>
      <c r="E115" s="39">
        <v>3235</v>
      </c>
      <c r="F115" s="39" t="s">
        <v>45</v>
      </c>
    </row>
    <row r="116" spans="1:17" ht="15.75" customHeight="1" x14ac:dyDescent="0.25">
      <c r="A116" s="40" t="s">
        <v>31</v>
      </c>
      <c r="B116" s="41"/>
      <c r="C116" s="42"/>
      <c r="D116" s="43">
        <f>SUM(D115)</f>
        <v>2226.75</v>
      </c>
      <c r="E116" s="39"/>
      <c r="F116" s="39"/>
    </row>
    <row r="117" spans="1:17" ht="15.75" customHeight="1" x14ac:dyDescent="0.25">
      <c r="A117" s="45" t="s">
        <v>110</v>
      </c>
      <c r="B117" s="46">
        <v>51999974804</v>
      </c>
      <c r="C117" s="48" t="s">
        <v>38</v>
      </c>
      <c r="D117" s="49">
        <v>12.14</v>
      </c>
      <c r="E117" s="39">
        <v>3222</v>
      </c>
      <c r="F117" s="44" t="s">
        <v>78</v>
      </c>
    </row>
    <row r="118" spans="1:17" ht="15.75" customHeight="1" x14ac:dyDescent="0.25">
      <c r="A118" s="40" t="s">
        <v>31</v>
      </c>
      <c r="B118" s="41"/>
      <c r="C118" s="42"/>
      <c r="D118" s="43">
        <f>SUM(D117)</f>
        <v>12.14</v>
      </c>
      <c r="E118" s="39"/>
      <c r="F118" s="39"/>
    </row>
    <row r="119" spans="1:17" ht="15.75" customHeight="1" x14ac:dyDescent="0.25">
      <c r="A119" s="45" t="s">
        <v>116</v>
      </c>
      <c r="B119" s="41"/>
      <c r="C119" s="48" t="s">
        <v>117</v>
      </c>
      <c r="D119" s="49">
        <v>50</v>
      </c>
      <c r="E119" s="44">
        <v>3294</v>
      </c>
      <c r="F119" s="44" t="s">
        <v>64</v>
      </c>
    </row>
    <row r="120" spans="1:17" ht="15.75" customHeight="1" x14ac:dyDescent="0.25">
      <c r="A120" s="40" t="s">
        <v>31</v>
      </c>
      <c r="B120" s="41"/>
      <c r="C120" s="42"/>
      <c r="D120" s="43">
        <v>50</v>
      </c>
      <c r="E120" s="39"/>
      <c r="F120" s="39"/>
    </row>
    <row r="121" spans="1:17" ht="15.75" customHeight="1" x14ac:dyDescent="0.25">
      <c r="A121" s="35" t="s">
        <v>87</v>
      </c>
      <c r="B121" s="36"/>
      <c r="C121" s="37" t="s">
        <v>37</v>
      </c>
      <c r="D121" s="38">
        <v>194</v>
      </c>
      <c r="E121" s="39">
        <v>3295</v>
      </c>
      <c r="F121" s="39" t="s">
        <v>51</v>
      </c>
      <c r="I121" s="16"/>
      <c r="J121" s="17"/>
      <c r="K121" s="23"/>
      <c r="L121" s="25"/>
      <c r="M121" s="7"/>
      <c r="N121" s="16"/>
      <c r="O121" s="7"/>
      <c r="P121" s="7"/>
      <c r="Q121" s="7"/>
    </row>
    <row r="122" spans="1:17" ht="15.75" customHeight="1" x14ac:dyDescent="0.25">
      <c r="A122" s="35" t="s">
        <v>87</v>
      </c>
      <c r="B122" s="36"/>
      <c r="C122" s="37" t="s">
        <v>37</v>
      </c>
      <c r="D122" s="38">
        <f>43.34</f>
        <v>43.34</v>
      </c>
      <c r="E122" s="44">
        <v>3294</v>
      </c>
      <c r="F122" s="44" t="s">
        <v>64</v>
      </c>
      <c r="I122" s="16"/>
      <c r="J122" s="17"/>
      <c r="K122" s="23"/>
      <c r="L122" s="25"/>
      <c r="M122" s="7"/>
      <c r="N122" s="16"/>
      <c r="O122" s="7"/>
      <c r="P122" s="7"/>
      <c r="Q122" s="7"/>
    </row>
    <row r="123" spans="1:17" ht="33.75" customHeight="1" x14ac:dyDescent="0.25">
      <c r="A123" s="35" t="s">
        <v>87</v>
      </c>
      <c r="B123" s="36"/>
      <c r="C123" s="37" t="s">
        <v>37</v>
      </c>
      <c r="D123" s="38">
        <v>31.53</v>
      </c>
      <c r="E123" s="44">
        <v>3237</v>
      </c>
      <c r="F123" s="62" t="s">
        <v>118</v>
      </c>
      <c r="I123" s="16"/>
      <c r="J123" s="17"/>
      <c r="K123" s="23"/>
      <c r="L123" s="25"/>
      <c r="M123" s="7"/>
      <c r="N123" s="16"/>
      <c r="O123" s="7"/>
      <c r="P123" s="7"/>
      <c r="Q123" s="7"/>
    </row>
    <row r="124" spans="1:17" ht="15.75" customHeight="1" x14ac:dyDescent="0.25">
      <c r="A124" s="35" t="s">
        <v>87</v>
      </c>
      <c r="B124" s="36"/>
      <c r="C124" s="37" t="s">
        <v>37</v>
      </c>
      <c r="D124" s="38">
        <v>63.5</v>
      </c>
      <c r="E124" s="44">
        <v>3222</v>
      </c>
      <c r="F124" s="44" t="s">
        <v>119</v>
      </c>
      <c r="I124" s="16"/>
      <c r="J124" s="17"/>
      <c r="K124" s="23"/>
      <c r="L124" s="25"/>
      <c r="M124" s="7"/>
      <c r="N124" s="16"/>
      <c r="O124" s="7"/>
      <c r="P124" s="7"/>
      <c r="Q124" s="7"/>
    </row>
    <row r="125" spans="1:17" ht="15.75" customHeight="1" x14ac:dyDescent="0.25">
      <c r="A125" s="40" t="s">
        <v>31</v>
      </c>
      <c r="B125" s="41"/>
      <c r="C125" s="42"/>
      <c r="D125" s="43">
        <f>SUM(D121:D124)</f>
        <v>332.37</v>
      </c>
      <c r="E125" s="39"/>
      <c r="F125" s="39"/>
    </row>
    <row r="126" spans="1:17" ht="26.25" x14ac:dyDescent="0.25">
      <c r="A126" s="35" t="s">
        <v>61</v>
      </c>
      <c r="B126" s="36" t="s">
        <v>58</v>
      </c>
      <c r="C126" s="37" t="s">
        <v>58</v>
      </c>
      <c r="D126" s="49">
        <v>245.01</v>
      </c>
      <c r="E126" s="39">
        <v>3237</v>
      </c>
      <c r="F126" s="62" t="s">
        <v>62</v>
      </c>
      <c r="J126" s="16"/>
      <c r="K126" s="17"/>
      <c r="L126" s="23"/>
      <c r="M126" s="24"/>
      <c r="N126" s="7"/>
      <c r="O126" s="16"/>
      <c r="P126" s="7"/>
    </row>
    <row r="127" spans="1:17" x14ac:dyDescent="0.25">
      <c r="A127" s="40" t="s">
        <v>31</v>
      </c>
      <c r="B127" s="36"/>
      <c r="C127" s="37"/>
      <c r="D127" s="43">
        <f>D126</f>
        <v>245.01</v>
      </c>
      <c r="E127" s="39"/>
      <c r="F127" s="39"/>
    </row>
    <row r="128" spans="1:17" ht="26.25" x14ac:dyDescent="0.25">
      <c r="A128" s="45" t="s">
        <v>111</v>
      </c>
      <c r="B128" s="36" t="s">
        <v>58</v>
      </c>
      <c r="C128" s="37" t="s">
        <v>58</v>
      </c>
      <c r="D128" s="49">
        <v>327.32</v>
      </c>
      <c r="E128" s="39">
        <v>3237</v>
      </c>
      <c r="F128" s="62" t="s">
        <v>62</v>
      </c>
    </row>
    <row r="129" spans="1:7" x14ac:dyDescent="0.25">
      <c r="A129" s="40" t="s">
        <v>31</v>
      </c>
      <c r="B129" s="36"/>
      <c r="C129" s="37"/>
      <c r="D129" s="43">
        <f>SUM(D128)</f>
        <v>327.32</v>
      </c>
      <c r="E129" s="39"/>
      <c r="F129" s="39"/>
    </row>
    <row r="130" spans="1:7" ht="26.25" x14ac:dyDescent="0.25">
      <c r="A130" s="45" t="s">
        <v>112</v>
      </c>
      <c r="B130" s="36" t="s">
        <v>58</v>
      </c>
      <c r="C130" s="37" t="s">
        <v>58</v>
      </c>
      <c r="D130" s="49">
        <v>1186.96</v>
      </c>
      <c r="E130" s="39">
        <v>3237</v>
      </c>
      <c r="F130" s="62" t="s">
        <v>62</v>
      </c>
    </row>
    <row r="131" spans="1:7" x14ac:dyDescent="0.25">
      <c r="A131" s="40" t="s">
        <v>31</v>
      </c>
      <c r="B131" s="36"/>
      <c r="C131" s="37"/>
      <c r="D131" s="43">
        <f>SUM(D130)</f>
        <v>1186.96</v>
      </c>
      <c r="E131" s="39"/>
      <c r="F131" s="39"/>
    </row>
    <row r="132" spans="1:7" ht="26.25" x14ac:dyDescent="0.25">
      <c r="A132" s="45" t="s">
        <v>113</v>
      </c>
      <c r="B132" s="36" t="s">
        <v>58</v>
      </c>
      <c r="C132" s="37" t="s">
        <v>58</v>
      </c>
      <c r="D132" s="49">
        <v>212.45</v>
      </c>
      <c r="E132" s="39">
        <v>3237</v>
      </c>
      <c r="F132" s="62" t="s">
        <v>62</v>
      </c>
    </row>
    <row r="133" spans="1:7" x14ac:dyDescent="0.25">
      <c r="A133" s="40" t="s">
        <v>31</v>
      </c>
      <c r="B133" s="36"/>
      <c r="C133" s="37"/>
      <c r="D133" s="43">
        <f>SUM(D132)</f>
        <v>212.45</v>
      </c>
      <c r="E133" s="39"/>
      <c r="F133" s="39"/>
    </row>
    <row r="134" spans="1:7" ht="26.25" x14ac:dyDescent="0.25">
      <c r="A134" s="45" t="s">
        <v>114</v>
      </c>
      <c r="B134" s="36" t="s">
        <v>58</v>
      </c>
      <c r="C134" s="37" t="s">
        <v>58</v>
      </c>
      <c r="D134" s="49">
        <v>249.95</v>
      </c>
      <c r="E134" s="39">
        <v>3237</v>
      </c>
      <c r="F134" s="62" t="s">
        <v>62</v>
      </c>
    </row>
    <row r="135" spans="1:7" x14ac:dyDescent="0.25">
      <c r="A135" s="40" t="s">
        <v>31</v>
      </c>
      <c r="B135" s="36"/>
      <c r="C135" s="37"/>
      <c r="D135" s="43">
        <f>SUM(D134)</f>
        <v>249.95</v>
      </c>
      <c r="E135" s="39"/>
      <c r="F135" s="39"/>
    </row>
    <row r="136" spans="1:7" ht="26.25" x14ac:dyDescent="0.25">
      <c r="A136" s="45" t="s">
        <v>115</v>
      </c>
      <c r="B136" s="36" t="s">
        <v>58</v>
      </c>
      <c r="C136" s="37" t="s">
        <v>58</v>
      </c>
      <c r="D136" s="49">
        <v>37.78</v>
      </c>
      <c r="E136" s="39">
        <v>3237</v>
      </c>
      <c r="F136" s="62" t="s">
        <v>62</v>
      </c>
    </row>
    <row r="137" spans="1:7" x14ac:dyDescent="0.25">
      <c r="A137" s="40" t="s">
        <v>31</v>
      </c>
      <c r="B137" s="36"/>
      <c r="C137" s="37"/>
      <c r="D137" s="43">
        <f>SUM(D136)</f>
        <v>37.78</v>
      </c>
      <c r="E137" s="39"/>
      <c r="F137" s="39"/>
    </row>
    <row r="138" spans="1:7" ht="26.25" x14ac:dyDescent="0.25">
      <c r="A138" s="35" t="s">
        <v>94</v>
      </c>
      <c r="B138" s="36" t="s">
        <v>58</v>
      </c>
      <c r="C138" s="37" t="s">
        <v>58</v>
      </c>
      <c r="D138" s="49">
        <v>3454.88</v>
      </c>
      <c r="E138" s="39">
        <v>3237</v>
      </c>
      <c r="F138" s="62" t="s">
        <v>70</v>
      </c>
    </row>
    <row r="139" spans="1:7" x14ac:dyDescent="0.25">
      <c r="A139" s="40" t="s">
        <v>31</v>
      </c>
      <c r="B139" s="36"/>
      <c r="C139" s="37"/>
      <c r="D139" s="43">
        <f>SUM(D138)</f>
        <v>3454.88</v>
      </c>
      <c r="E139" s="39"/>
      <c r="F139" s="39"/>
    </row>
    <row r="140" spans="1:7" ht="26.25" x14ac:dyDescent="0.25">
      <c r="A140" s="35" t="s">
        <v>95</v>
      </c>
      <c r="B140" s="36" t="s">
        <v>58</v>
      </c>
      <c r="C140" s="37" t="s">
        <v>58</v>
      </c>
      <c r="D140" s="49">
        <v>1860.31</v>
      </c>
      <c r="E140" s="39">
        <v>3237</v>
      </c>
      <c r="F140" s="62" t="s">
        <v>70</v>
      </c>
    </row>
    <row r="141" spans="1:7" x14ac:dyDescent="0.25">
      <c r="A141" s="40" t="s">
        <v>31</v>
      </c>
      <c r="B141" s="36"/>
      <c r="C141" s="37"/>
      <c r="D141" s="43">
        <f>SUM(D140)</f>
        <v>1860.31</v>
      </c>
      <c r="E141" s="39"/>
      <c r="F141" s="39"/>
    </row>
    <row r="142" spans="1:7" x14ac:dyDescent="0.25">
      <c r="A142" s="35" t="s">
        <v>32</v>
      </c>
      <c r="B142" s="58"/>
      <c r="C142" s="58"/>
      <c r="D142" s="54">
        <f>223375.52-19.48</f>
        <v>223356.03999999998</v>
      </c>
      <c r="E142" s="39">
        <v>3111</v>
      </c>
      <c r="F142" s="39" t="s">
        <v>33</v>
      </c>
    </row>
    <row r="143" spans="1:7" x14ac:dyDescent="0.25">
      <c r="A143" s="35" t="s">
        <v>32</v>
      </c>
      <c r="B143" s="58"/>
      <c r="C143" s="58"/>
      <c r="D143" s="54">
        <v>1634.06</v>
      </c>
      <c r="E143" s="39">
        <v>3121</v>
      </c>
      <c r="F143" s="39" t="s">
        <v>34</v>
      </c>
    </row>
    <row r="144" spans="1:7" x14ac:dyDescent="0.25">
      <c r="A144" s="35" t="s">
        <v>32</v>
      </c>
      <c r="B144" s="58"/>
      <c r="C144" s="58"/>
      <c r="D144" s="54">
        <f>36853.67</f>
        <v>36853.67</v>
      </c>
      <c r="E144" s="39">
        <v>3132</v>
      </c>
      <c r="F144" s="39" t="s">
        <v>35</v>
      </c>
      <c r="G144" s="6"/>
    </row>
    <row r="145" spans="1:14" x14ac:dyDescent="0.25">
      <c r="A145" s="35" t="s">
        <v>32</v>
      </c>
      <c r="B145" s="58"/>
      <c r="C145" s="58"/>
      <c r="D145" s="54">
        <v>4139.17</v>
      </c>
      <c r="E145" s="39">
        <v>3211</v>
      </c>
      <c r="F145" s="39" t="s">
        <v>36</v>
      </c>
      <c r="I145" s="8"/>
      <c r="J145" s="9"/>
      <c r="K145" s="10"/>
      <c r="L145" s="9"/>
      <c r="M145" s="9"/>
      <c r="N145" s="9"/>
    </row>
    <row r="146" spans="1:14" x14ac:dyDescent="0.25">
      <c r="A146" s="35" t="s">
        <v>32</v>
      </c>
      <c r="B146" s="58"/>
      <c r="C146" s="58"/>
      <c r="D146" s="54">
        <v>3622.1</v>
      </c>
      <c r="E146" s="39">
        <v>3212</v>
      </c>
      <c r="F146" s="39" t="s">
        <v>53</v>
      </c>
      <c r="I146" s="8"/>
      <c r="J146" s="9"/>
      <c r="K146" s="10"/>
      <c r="L146" s="9"/>
      <c r="M146" s="9"/>
      <c r="N146" s="9"/>
    </row>
    <row r="147" spans="1:14" x14ac:dyDescent="0.25">
      <c r="A147" s="35" t="s">
        <v>32</v>
      </c>
      <c r="B147" s="58"/>
      <c r="C147" s="58"/>
      <c r="D147" s="54">
        <f>55+50+22.9</f>
        <v>127.9</v>
      </c>
      <c r="E147" s="39">
        <v>3214</v>
      </c>
      <c r="F147" s="39" t="s">
        <v>66</v>
      </c>
      <c r="I147" s="9"/>
      <c r="J147" s="9"/>
      <c r="K147" s="9"/>
      <c r="L147" s="9"/>
      <c r="M147" s="9"/>
      <c r="N147" s="9"/>
    </row>
    <row r="148" spans="1:14" ht="15.75" thickBot="1" x14ac:dyDescent="0.3">
      <c r="A148" s="63" t="s">
        <v>31</v>
      </c>
      <c r="B148" s="64"/>
      <c r="C148" s="64"/>
      <c r="D148" s="65">
        <f>SUM(D142:D147)</f>
        <v>269732.93999999994</v>
      </c>
      <c r="E148" s="66"/>
      <c r="F148" s="66"/>
    </row>
    <row r="149" spans="1:14" x14ac:dyDescent="0.25">
      <c r="A149" s="3"/>
      <c r="B149" s="3"/>
      <c r="C149" s="3"/>
      <c r="D149" s="13"/>
      <c r="E149" s="14"/>
      <c r="F149" s="14"/>
    </row>
    <row r="150" spans="1:14" x14ac:dyDescent="0.25">
      <c r="A150" s="2"/>
      <c r="B150" s="2"/>
      <c r="C150" s="2"/>
      <c r="D150" s="15"/>
      <c r="E150" s="7"/>
      <c r="F150" s="7"/>
    </row>
    <row r="151" spans="1:14" x14ac:dyDescent="0.25">
      <c r="A151" s="2"/>
      <c r="B151" s="2"/>
      <c r="C151" s="2"/>
      <c r="D151" s="15"/>
      <c r="E151" s="7"/>
      <c r="F151" s="7"/>
    </row>
    <row r="152" spans="1:14" x14ac:dyDescent="0.25">
      <c r="A152" s="2"/>
      <c r="B152" s="2"/>
      <c r="C152" s="2"/>
      <c r="D152" s="15"/>
      <c r="E152" s="7"/>
      <c r="F152" s="7"/>
      <c r="M152" s="1"/>
    </row>
    <row r="153" spans="1:14" x14ac:dyDescent="0.25">
      <c r="A153" s="2"/>
      <c r="B153" s="2"/>
      <c r="C153" s="2"/>
      <c r="D153" s="7"/>
      <c r="E153" s="7"/>
      <c r="F153" s="7"/>
      <c r="G153" s="7"/>
    </row>
    <row r="154" spans="1:14" x14ac:dyDescent="0.25">
      <c r="A154" s="2"/>
      <c r="B154" s="2"/>
      <c r="C154" s="2"/>
      <c r="D154" s="4"/>
      <c r="E154" s="7"/>
      <c r="F154" s="7"/>
      <c r="G154" s="7"/>
    </row>
    <row r="155" spans="1:14" x14ac:dyDescent="0.25">
      <c r="D155" s="1"/>
      <c r="E155" s="7"/>
      <c r="F155" s="7"/>
      <c r="G155" s="7"/>
    </row>
    <row r="156" spans="1:14" x14ac:dyDescent="0.25">
      <c r="D156" s="1"/>
      <c r="E156" s="7"/>
      <c r="F156" s="7"/>
      <c r="G156" s="7"/>
    </row>
    <row r="157" spans="1:14" x14ac:dyDescent="0.25">
      <c r="C157" s="1"/>
      <c r="E157" s="7"/>
      <c r="F157" s="7"/>
      <c r="G157" s="7"/>
    </row>
    <row r="158" spans="1:14" x14ac:dyDescent="0.25">
      <c r="C158" s="1"/>
      <c r="D158" s="1"/>
      <c r="E158" s="7"/>
      <c r="F158" s="7"/>
      <c r="G158" s="7"/>
    </row>
    <row r="159" spans="1:14" x14ac:dyDescent="0.25">
      <c r="E159" s="7"/>
      <c r="F159" s="7"/>
      <c r="G159" s="7"/>
      <c r="H159" s="11"/>
    </row>
    <row r="160" spans="1:14" x14ac:dyDescent="0.25">
      <c r="D160" s="12"/>
      <c r="E160" s="7"/>
      <c r="F160" s="7"/>
      <c r="G160" s="6"/>
    </row>
    <row r="161" spans="3:7" x14ac:dyDescent="0.25">
      <c r="C161" s="1"/>
      <c r="D161" s="12"/>
      <c r="E161" s="7"/>
      <c r="F161" s="7"/>
      <c r="G161" s="6"/>
    </row>
    <row r="162" spans="3:7" x14ac:dyDescent="0.25">
      <c r="D162" s="12"/>
      <c r="E162" s="7"/>
      <c r="F162" s="7"/>
      <c r="G162" s="6"/>
    </row>
    <row r="163" spans="3:7" x14ac:dyDescent="0.25">
      <c r="D163" s="12"/>
      <c r="E163" s="7"/>
      <c r="F163" s="7"/>
    </row>
    <row r="164" spans="3:7" x14ac:dyDescent="0.25">
      <c r="D164" s="12"/>
      <c r="E164" s="7"/>
      <c r="F164" s="7"/>
    </row>
    <row r="165" spans="3:7" x14ac:dyDescent="0.25">
      <c r="D165" s="12"/>
      <c r="F165" s="2"/>
    </row>
    <row r="166" spans="3:7" x14ac:dyDescent="0.25">
      <c r="D166" s="12"/>
      <c r="F166" s="2"/>
    </row>
    <row r="167" spans="3:7" x14ac:dyDescent="0.25">
      <c r="D167" s="1"/>
    </row>
    <row r="168" spans="3:7" x14ac:dyDescent="0.25">
      <c r="D168" s="1"/>
    </row>
    <row r="170" spans="3:7" x14ac:dyDescent="0.25">
      <c r="D170" s="1"/>
    </row>
  </sheetData>
  <autoFilter ref="A5:F148" xr:uid="{9A9A39EA-576E-4778-A59E-99D5D19F917C}"/>
  <mergeCells count="2">
    <mergeCell ref="A1:E1"/>
    <mergeCell ref="A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Sardelić</dc:creator>
  <cp:lastModifiedBy>Sanja Sardelić</cp:lastModifiedBy>
  <cp:lastPrinted>2025-01-17T06:29:55Z</cp:lastPrinted>
  <dcterms:created xsi:type="dcterms:W3CDTF">2015-06-05T18:17:20Z</dcterms:created>
  <dcterms:modified xsi:type="dcterms:W3CDTF">2025-03-17T07:43:33Z</dcterms:modified>
</cp:coreProperties>
</file>