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nilic\Documents\"/>
    </mc:Choice>
  </mc:AlternateContent>
  <xr:revisionPtr revIDLastSave="0" documentId="8_{64067A0A-E94F-4810-9B51-6F20AD5A29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2025" sheetId="3" r:id="rId1"/>
  </sheets>
  <definedNames>
    <definedName name="_xlnm._FilterDatabase" localSheetId="0" hidden="1">'082025'!$A$5:$F$103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93" i="3" l="1"/>
  <c r="D30" i="3"/>
  <c r="D12" i="3"/>
  <c r="D96" i="3"/>
  <c r="D98" i="3"/>
  <c r="D99" i="3"/>
  <c r="D94" i="3" l="1"/>
  <c r="D20" i="3"/>
  <c r="D102" i="3" l="1"/>
  <c r="D53" i="3" l="1"/>
  <c r="D76" i="3"/>
  <c r="D38" i="3" l="1"/>
  <c r="D14" i="3" l="1"/>
  <c r="D40" i="3"/>
  <c r="D73" i="3" l="1"/>
  <c r="D9" i="3"/>
  <c r="D63" i="3" l="1"/>
  <c r="D46" i="3"/>
  <c r="D44" i="3"/>
  <c r="D25" i="3"/>
  <c r="D16" i="3"/>
  <c r="D27" i="3" l="1"/>
  <c r="D22" i="3"/>
  <c r="D70" i="3"/>
  <c r="D42" i="3" l="1"/>
  <c r="D56" i="3" l="1"/>
  <c r="D32" i="3" l="1"/>
  <c r="D83" i="3"/>
  <c r="D60" i="3" l="1"/>
  <c r="D68" i="3" l="1"/>
  <c r="D18" i="3" l="1"/>
  <c r="D36" i="3"/>
  <c r="D34" i="3"/>
  <c r="D86" i="3" l="1"/>
  <c r="D81" i="3"/>
  <c r="D79" i="3" l="1"/>
  <c r="D66" i="3" l="1"/>
  <c r="D95" i="3"/>
  <c r="D58" i="3" l="1"/>
  <c r="D48" i="3" l="1"/>
  <c r="D7" i="3"/>
</calcChain>
</file>

<file path=xl/sharedStrings.xml><?xml version="1.0" encoding="utf-8"?>
<sst xmlns="http://schemas.openxmlformats.org/spreadsheetml/2006/main" count="248" uniqueCount="101">
  <si>
    <t>NAZIV PRIMATELJA</t>
  </si>
  <si>
    <t>SJEDIŠTE/ PREBIVALIŠTE PRIMATELJA</t>
  </si>
  <si>
    <t>KONTO</t>
  </si>
  <si>
    <t>u eurima</t>
  </si>
  <si>
    <t>JAVNA OBJAVA INFORMACIJA O TROŠENJU SREDSTAVA</t>
  </si>
  <si>
    <t>LEXPERA d.o.o.</t>
  </si>
  <si>
    <t>STUDENTSKI CENTAR RIJEKA</t>
  </si>
  <si>
    <t>79506290597</t>
  </si>
  <si>
    <t>87500773013</t>
  </si>
  <si>
    <t>92963223473</t>
  </si>
  <si>
    <t>FINA FINANCIJSKA AGENCIJA</t>
  </si>
  <si>
    <t>85821130368</t>
  </si>
  <si>
    <t>A1 HRVATSKA d.o.o.</t>
  </si>
  <si>
    <t>HRVATSKI TELEKOM</t>
  </si>
  <si>
    <t>33679708526</t>
  </si>
  <si>
    <t>29524210204</t>
  </si>
  <si>
    <t>81793146560</t>
  </si>
  <si>
    <t>GRAD RIJEKA</t>
  </si>
  <si>
    <t>54382731928</t>
  </si>
  <si>
    <t>99393766301</t>
  </si>
  <si>
    <t>06531901714</t>
  </si>
  <si>
    <t>71981294715</t>
  </si>
  <si>
    <t>VRSTA RASHODA /IZDATKA</t>
  </si>
  <si>
    <t>Ukupno</t>
  </si>
  <si>
    <t>Građevinski fakultet Rijeka</t>
  </si>
  <si>
    <t>Plaće za redovan rad</t>
  </si>
  <si>
    <t>Ostali rashodi za zaposlene</t>
  </si>
  <si>
    <t>Doprinosi za obvezno zdravstveno osiguranje</t>
  </si>
  <si>
    <t>Službena putovanja</t>
  </si>
  <si>
    <t>Zagreb</t>
  </si>
  <si>
    <t>Rijeka</t>
  </si>
  <si>
    <t>Čakovec</t>
  </si>
  <si>
    <t>IZNOS</t>
  </si>
  <si>
    <t>Energija</t>
  </si>
  <si>
    <t>Komunalne usluge</t>
  </si>
  <si>
    <t>Usluge tekućeg i investicijskog održavanja</t>
  </si>
  <si>
    <t>Ostale usluge</t>
  </si>
  <si>
    <t>Usluge promidžbe i informiranja</t>
  </si>
  <si>
    <t>Zakupnine i najamnine</t>
  </si>
  <si>
    <t>Računalne usluge</t>
  </si>
  <si>
    <t>Ostali nespomenuti rashodi poslovanja</t>
  </si>
  <si>
    <t>Bankarske usluge i usluge platnog prometa</t>
  </si>
  <si>
    <t>Reprezentacija</t>
  </si>
  <si>
    <t xml:space="preserve">OIB </t>
  </si>
  <si>
    <t>Pristojbe i naknade</t>
  </si>
  <si>
    <t>Uredski materijal i ostali materijalni rashodi</t>
  </si>
  <si>
    <t>Naknada za prijevoz, za rad na terenu i odvojeni život</t>
  </si>
  <si>
    <t>SVEUČILIŠTE U RIJECI</t>
  </si>
  <si>
    <t>SVEUČILIŠNA KNJIŽNICA RIJEKA</t>
  </si>
  <si>
    <t>Velika Gorica</t>
  </si>
  <si>
    <t>29035933600</t>
  </si>
  <si>
    <t>MEĐIMURJE-PLIN d.o.o.</t>
  </si>
  <si>
    <t>87311810356</t>
  </si>
  <si>
    <t>63073332379</t>
  </si>
  <si>
    <t>GDPR</t>
  </si>
  <si>
    <t>Materijal i dijelovi za tekuće i investicijsko održavanje</t>
  </si>
  <si>
    <t>Intelektualne i osobne usluge</t>
  </si>
  <si>
    <t>KREATIVA - obrt za savjetovanje, poucavanje, dokumentacijske i informacijske djelanosti vl. Silvio Bašic</t>
  </si>
  <si>
    <t>Ostale naknade troškova zaposlenima</t>
  </si>
  <si>
    <t>Usluge telefona interneta, pošte i prijevoza</t>
  </si>
  <si>
    <t>DRŽAVNI PRORAČUN</t>
  </si>
  <si>
    <t>Ostali i nespomenuti rashodi poslovanja</t>
  </si>
  <si>
    <t>SVEUČILIŠTE U RIJECI GRAĐEVINSKI FAKULTET                                                                                                                                                                                                                                                                                              OIB 92037849504                                                                                                                                                                                                                                                                                                                                             RADMILE MATEJČIĆ 3, RIJEKA                                                                                                                                                                                                                                                                                                                                                      IBAN: HR2923600001101407882</t>
  </si>
  <si>
    <t>NETCOM d.o.o.</t>
  </si>
  <si>
    <t>ČISTOĆA d.o.o.</t>
  </si>
  <si>
    <t xml:space="preserve">ZAGREBAČKA BANKA d.d. </t>
  </si>
  <si>
    <t>SECURITAS HRVATSKA d.o.o.</t>
  </si>
  <si>
    <t>HP-HRVATSKA POŠTA d.d.</t>
  </si>
  <si>
    <t xml:space="preserve">ENERGO d.o.o. </t>
  </si>
  <si>
    <t>HEP OPSKRBA d.o.o.</t>
  </si>
  <si>
    <t>OPTIMUS LAB d.o.o.</t>
  </si>
  <si>
    <t>HRVATSKA RADITELEVIZIJA</t>
  </si>
  <si>
    <t>GABRIJELA JOZIĆ</t>
  </si>
  <si>
    <t>Intelektualne i osobne usluge (ugovor o djelu ukupan trošak)</t>
  </si>
  <si>
    <t>BENEFIT SYSTEMS D.O.O.</t>
  </si>
  <si>
    <t>HRVATSKA KOMORA  INŽENJERA GRAĐEVINARSTVA</t>
  </si>
  <si>
    <t>Članarine</t>
  </si>
  <si>
    <t>INSTITUT IGH d.d.</t>
  </si>
  <si>
    <t>ISPLATA SREDSTAVA ZA RAZDOBLJE KOLOVOZ 2025.</t>
  </si>
  <si>
    <t>LONDON UK</t>
  </si>
  <si>
    <t>TISKARSKI OBRT SUŠAK</t>
  </si>
  <si>
    <t>PIN TEHNIKA d.o.o.</t>
  </si>
  <si>
    <t>GRAMMARLY, Inc</t>
  </si>
  <si>
    <t>San Francisco, CA</t>
  </si>
  <si>
    <t>AJE</t>
  </si>
  <si>
    <t>Florida USA</t>
  </si>
  <si>
    <t>INA-INDUSTRIJA NAFTE d.d.</t>
  </si>
  <si>
    <t>O.K.COMMERCE d.o.o.</t>
  </si>
  <si>
    <t>TK Elevator Eastern Europe Gmbh</t>
  </si>
  <si>
    <t>PRUŠA d.o.o.</t>
  </si>
  <si>
    <t>MINISTARSTVO MORA, PROMETA I INFRASTRUKTURE</t>
  </si>
  <si>
    <t>OPENAI, LLC</t>
  </si>
  <si>
    <t>USA</t>
  </si>
  <si>
    <t>SENSUM d.o.o. za savjetovanje</t>
  </si>
  <si>
    <t>INFORMA UK LIMITED TAYLOR &amp; FRANCIS GROP</t>
  </si>
  <si>
    <t>Negativne tečajne razlike i razlikw zbog primjene valutne klauzule</t>
  </si>
  <si>
    <t>Usluge tekućeg i investicijskog održavanja prijenos porezne obveze</t>
  </si>
  <si>
    <t>Zakupnine i najamnine  pdv -stjecanje usluga iz EU</t>
  </si>
  <si>
    <t>Zakupnine i najamnine pdv - stjecanje dobara i usluga od poreznih obveznika bez sjedišta u RH</t>
  </si>
  <si>
    <t>Intelektualne i osobne usluge pdv - stjecanje dobara i usluga od poreznih obveznika bez sjedišta u RH</t>
  </si>
  <si>
    <t>Usluge promidžbe i informiranja pdv - stjecanje dobara i usluga od poreznih obveznika bez sjedišta u 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</si>
</sst>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rgb="FF000000"/>
      <name val="ARIAL"/>
      <family val="16"/>
      <charset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10" fillId="0" borderId="0"/>
    <xf numFmtId="0" fontId="24" fillId="0" borderId="0"/>
    <xf numFmtId="0" fontId="21" fillId="0" borderId="0"/>
    <xf numFmtId="0" fontId="25" fillId="0" borderId="0"/>
    <xf numFmtId="0" fontId="25" fillId="0" borderId="0"/>
  </cellStyleXfs>
  <cellXfs count="90">
    <xf numFmtId="0" fontId="0" fillId="0" borderId="0" xfId="0"/>
    <xf numFmtId="4" fontId="0" fillId="0" borderId="0" xfId="0" applyNumberFormat="1"/>
    <xf numFmtId="0" fontId="16" fillId="0" borderId="3" xfId="0" applyFont="1" applyFill="1" applyBorder="1"/>
    <xf numFmtId="4" fontId="15" fillId="0" borderId="4" xfId="0" applyNumberFormat="1" applyFont="1" applyFill="1" applyBorder="1"/>
    <xf numFmtId="0" fontId="18" fillId="0" borderId="4" xfId="0" applyFont="1" applyFill="1" applyBorder="1" applyAlignment="1">
      <alignment horizontal="left"/>
    </xf>
    <xf numFmtId="0" fontId="16" fillId="0" borderId="5" xfId="0" applyFont="1" applyFill="1" applyBorder="1"/>
    <xf numFmtId="0" fontId="0" fillId="0" borderId="0" xfId="0" applyBorder="1"/>
    <xf numFmtId="0" fontId="0" fillId="0" borderId="4" xfId="0" applyFill="1" applyBorder="1"/>
    <xf numFmtId="0" fontId="14" fillId="0" borderId="4" xfId="0" applyFont="1" applyFill="1" applyBorder="1" applyAlignment="1">
      <alignment horizontal="left"/>
    </xf>
    <xf numFmtId="0" fontId="19" fillId="0" borderId="4" xfId="0" applyFont="1" applyFill="1" applyBorder="1" applyAlignment="1">
      <alignment horizontal="left"/>
    </xf>
    <xf numFmtId="0" fontId="0" fillId="0" borderId="7" xfId="0" applyBorder="1"/>
    <xf numFmtId="4" fontId="0" fillId="0" borderId="7" xfId="0" applyNumberFormat="1" applyBorder="1"/>
    <xf numFmtId="4" fontId="0" fillId="0" borderId="0" xfId="0" applyNumberFormat="1" applyBorder="1"/>
    <xf numFmtId="0" fontId="12" fillId="0" borderId="0" xfId="0" applyFont="1" applyAlignment="1">
      <alignment horizontal="left" vertical="top"/>
    </xf>
    <xf numFmtId="0" fontId="13" fillId="0" borderId="3" xfId="0" applyFont="1" applyFill="1" applyBorder="1"/>
    <xf numFmtId="0" fontId="13" fillId="0" borderId="4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left"/>
    </xf>
    <xf numFmtId="0" fontId="19" fillId="0" borderId="4" xfId="0" applyFont="1" applyFill="1" applyBorder="1" applyAlignment="1"/>
    <xf numFmtId="0" fontId="20" fillId="0" borderId="4" xfId="0" applyFont="1" applyFill="1" applyBorder="1" applyAlignment="1"/>
    <xf numFmtId="0" fontId="15" fillId="0" borderId="6" xfId="0" applyFont="1" applyFill="1" applyBorder="1" applyAlignment="1"/>
    <xf numFmtId="4" fontId="15" fillId="0" borderId="6" xfId="0" applyNumberFormat="1" applyFont="1" applyFill="1" applyBorder="1"/>
    <xf numFmtId="0" fontId="0" fillId="0" borderId="6" xfId="0" applyFill="1" applyBorder="1"/>
    <xf numFmtId="0" fontId="17" fillId="0" borderId="3" xfId="0" applyFont="1" applyFill="1" applyBorder="1"/>
    <xf numFmtId="0" fontId="17" fillId="0" borderId="4" xfId="0" applyFont="1" applyFill="1" applyBorder="1" applyAlignment="1">
      <alignment horizontal="left"/>
    </xf>
    <xf numFmtId="0" fontId="14" fillId="0" borderId="4" xfId="0" applyFont="1" applyFill="1" applyBorder="1" applyAlignment="1"/>
    <xf numFmtId="0" fontId="13" fillId="0" borderId="4" xfId="0" applyFont="1" applyFill="1" applyBorder="1" applyAlignment="1"/>
    <xf numFmtId="1" fontId="0" fillId="0" borderId="4" xfId="0" applyNumberFormat="1" applyFont="1" applyFill="1" applyBorder="1"/>
    <xf numFmtId="0" fontId="13" fillId="0" borderId="3" xfId="0" applyFont="1" applyFill="1" applyBorder="1" applyAlignment="1">
      <alignment wrapText="1"/>
    </xf>
    <xf numFmtId="0" fontId="0" fillId="0" borderId="4" xfId="0" applyFill="1" applyBorder="1" applyAlignment="1"/>
    <xf numFmtId="0" fontId="0" fillId="0" borderId="0" xfId="0" applyFill="1"/>
    <xf numFmtId="0" fontId="17" fillId="0" borderId="3" xfId="0" applyFont="1" applyFill="1" applyBorder="1" applyAlignment="1">
      <alignment wrapText="1"/>
    </xf>
    <xf numFmtId="0" fontId="8" fillId="0" borderId="4" xfId="0" applyFont="1" applyFill="1" applyBorder="1"/>
    <xf numFmtId="0" fontId="16" fillId="0" borderId="4" xfId="0" applyFont="1" applyFill="1" applyBorder="1" applyAlignment="1">
      <alignment horizontal="left"/>
    </xf>
    <xf numFmtId="4" fontId="0" fillId="0" borderId="0" xfId="0" applyNumberForma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7" fillId="0" borderId="0" xfId="0" applyFont="1" applyFill="1" applyBorder="1"/>
    <xf numFmtId="0" fontId="13" fillId="0" borderId="0" xfId="0" applyFont="1" applyBorder="1"/>
    <xf numFmtId="4" fontId="22" fillId="0" borderId="0" xfId="0" applyNumberFormat="1" applyFont="1" applyFill="1" applyBorder="1"/>
    <xf numFmtId="0" fontId="0" fillId="0" borderId="0" xfId="0" applyFont="1" applyFill="1" applyBorder="1"/>
    <xf numFmtId="0" fontId="13" fillId="0" borderId="0" xfId="0" applyFont="1" applyFill="1" applyBorder="1"/>
    <xf numFmtId="0" fontId="0" fillId="2" borderId="4" xfId="0" applyFill="1" applyBorder="1"/>
    <xf numFmtId="0" fontId="13" fillId="0" borderId="9" xfId="0" applyFont="1" applyFill="1" applyBorder="1"/>
    <xf numFmtId="0" fontId="17" fillId="0" borderId="9" xfId="0" applyFont="1" applyFill="1" applyBorder="1"/>
    <xf numFmtId="0" fontId="18" fillId="0" borderId="9" xfId="0" applyFont="1" applyFill="1" applyBorder="1" applyAlignment="1">
      <alignment horizontal="left" vertical="top"/>
    </xf>
    <xf numFmtId="0" fontId="18" fillId="0" borderId="9" xfId="0" applyFont="1" applyFill="1" applyBorder="1" applyAlignment="1">
      <alignment horizontal="left"/>
    </xf>
    <xf numFmtId="0" fontId="0" fillId="0" borderId="9" xfId="0" applyFill="1" applyBorder="1"/>
    <xf numFmtId="0" fontId="13" fillId="0" borderId="9" xfId="0" applyFont="1" applyFill="1" applyBorder="1" applyAlignment="1">
      <alignment wrapText="1"/>
    </xf>
    <xf numFmtId="0" fontId="13" fillId="0" borderId="10" xfId="0" applyFont="1" applyFill="1" applyBorder="1"/>
    <xf numFmtId="0" fontId="7" fillId="0" borderId="4" xfId="0" applyFont="1" applyFill="1" applyBorder="1"/>
    <xf numFmtId="0" fontId="6" fillId="0" borderId="4" xfId="0" applyFont="1" applyFill="1" applyBorder="1"/>
    <xf numFmtId="0" fontId="18" fillId="2" borderId="4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left"/>
    </xf>
    <xf numFmtId="0" fontId="7" fillId="2" borderId="4" xfId="0" applyFont="1" applyFill="1" applyBorder="1"/>
    <xf numFmtId="0" fontId="13" fillId="2" borderId="4" xfId="0" applyFont="1" applyFill="1" applyBorder="1" applyAlignment="1">
      <alignment horizontal="left"/>
    </xf>
    <xf numFmtId="0" fontId="26" fillId="0" borderId="3" xfId="0" applyFont="1" applyFill="1" applyBorder="1"/>
    <xf numFmtId="0" fontId="27" fillId="0" borderId="4" xfId="0" applyFont="1" applyFill="1" applyBorder="1" applyAlignment="1">
      <alignment horizontal="left"/>
    </xf>
    <xf numFmtId="0" fontId="5" fillId="0" borderId="4" xfId="0" applyFont="1" applyFill="1" applyBorder="1"/>
    <xf numFmtId="0" fontId="26" fillId="0" borderId="0" xfId="0" applyFont="1" applyFill="1" applyAlignment="1">
      <alignment vertical="top" wrapText="1"/>
    </xf>
    <xf numFmtId="0" fontId="26" fillId="0" borderId="0" xfId="0" applyFont="1" applyFill="1" applyAlignment="1">
      <alignment wrapText="1"/>
    </xf>
    <xf numFmtId="0" fontId="28" fillId="0" borderId="1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/>
    </xf>
    <xf numFmtId="0" fontId="28" fillId="0" borderId="8" xfId="0" applyFont="1" applyFill="1" applyBorder="1" applyAlignment="1">
      <alignment vertical="center" wrapText="1"/>
    </xf>
    <xf numFmtId="0" fontId="4" fillId="0" borderId="4" xfId="0" applyFont="1" applyFill="1" applyBorder="1"/>
    <xf numFmtId="0" fontId="3" fillId="0" borderId="4" xfId="0" applyFont="1" applyFill="1" applyBorder="1"/>
    <xf numFmtId="0" fontId="26" fillId="0" borderId="4" xfId="0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ill="1" applyBorder="1"/>
    <xf numFmtId="4" fontId="23" fillId="3" borderId="4" xfId="0" applyNumberFormat="1" applyFont="1" applyFill="1" applyBorder="1"/>
    <xf numFmtId="4" fontId="22" fillId="3" borderId="4" xfId="0" applyNumberFormat="1" applyFont="1" applyFill="1" applyBorder="1"/>
    <xf numFmtId="0" fontId="2" fillId="0" borderId="4" xfId="0" applyFont="1" applyFill="1" applyBorder="1"/>
    <xf numFmtId="4" fontId="2" fillId="3" borderId="4" xfId="0" applyNumberFormat="1" applyFont="1" applyFill="1" applyBorder="1"/>
    <xf numFmtId="4" fontId="0" fillId="3" borderId="4" xfId="0" applyNumberFormat="1" applyFont="1" applyFill="1" applyBorder="1"/>
    <xf numFmtId="4" fontId="26" fillId="3" borderId="4" xfId="0" applyNumberFormat="1" applyFont="1" applyFill="1" applyBorder="1"/>
    <xf numFmtId="0" fontId="17" fillId="2" borderId="3" xfId="0" applyFont="1" applyFill="1" applyBorder="1"/>
    <xf numFmtId="0" fontId="14" fillId="2" borderId="4" xfId="0" applyFont="1" applyFill="1" applyBorder="1" applyAlignment="1">
      <alignment horizontal="left"/>
    </xf>
    <xf numFmtId="4" fontId="3" fillId="3" borderId="4" xfId="0" applyNumberFormat="1" applyFont="1" applyFill="1" applyBorder="1"/>
    <xf numFmtId="4" fontId="7" fillId="3" borderId="4" xfId="0" applyNumberFormat="1" applyFont="1" applyFill="1" applyBorder="1"/>
    <xf numFmtId="4" fontId="1" fillId="3" borderId="4" xfId="0" applyNumberFormat="1" applyFont="1" applyFill="1" applyBorder="1"/>
    <xf numFmtId="4" fontId="4" fillId="3" borderId="4" xfId="0" applyNumberFormat="1" applyFont="1" applyFill="1" applyBorder="1"/>
    <xf numFmtId="4" fontId="6" fillId="3" borderId="4" xfId="0" applyNumberFormat="1" applyFont="1" applyFill="1" applyBorder="1"/>
    <xf numFmtId="4" fontId="9" fillId="3" borderId="4" xfId="0" applyNumberFormat="1" applyFont="1" applyFill="1" applyBorder="1"/>
    <xf numFmtId="0" fontId="0" fillId="0" borderId="0" xfId="0" applyBorder="1" applyAlignment="1">
      <alignment wrapText="1"/>
    </xf>
    <xf numFmtId="4" fontId="5" fillId="3" borderId="4" xfId="0" applyNumberFormat="1" applyFont="1" applyFill="1" applyBorder="1"/>
    <xf numFmtId="4" fontId="0" fillId="3" borderId="4" xfId="0" applyNumberFormat="1" applyFill="1" applyBorder="1"/>
    <xf numFmtId="0" fontId="13" fillId="0" borderId="9" xfId="0" applyFont="1" applyFill="1" applyBorder="1" applyAlignment="1">
      <alignment horizontal="left" wrapText="1"/>
    </xf>
    <xf numFmtId="0" fontId="29" fillId="0" borderId="0" xfId="0" applyFont="1" applyFill="1" applyAlignment="1">
      <alignment horizontal="center" vertical="top"/>
    </xf>
    <xf numFmtId="0" fontId="29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wrapText="1"/>
    </xf>
  </cellXfs>
  <cellStyles count="6">
    <cellStyle name="Normal 2" xfId="1" xr:uid="{00000000-0005-0000-0000-000031000000}"/>
    <cellStyle name="Normal 3" xfId="2" xr:uid="{00000000-0005-0000-0000-000031000000}"/>
    <cellStyle name="Normalno" xfId="0" builtinId="0"/>
    <cellStyle name="Normalno 2" xfId="4" xr:uid="{00000000-0005-0000-0000-000001000000}"/>
    <cellStyle name="Normalno 3" xfId="5" xr:uid="{00000000-0005-0000-0000-000002000000}"/>
    <cellStyle name="Obično_List1" xfId="3" xr:uid="{00000000-0005-0000-0000-000003000000}"/>
  </cellStyles>
  <dxfs count="0"/>
  <tableStyles count="0" defaultTableStyle="TableStyleMedium2" defaultPivotStyle="PivotStyleLight16"/>
  <colors>
    <mruColors>
      <color rgb="FFCC33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658C-0D67-4DA8-A95D-C3045C412908}">
  <dimension ref="A1:Q124"/>
  <sheetViews>
    <sheetView tabSelected="1" zoomScaleNormal="100" workbookViewId="0">
      <selection activeCell="B105" sqref="B105:I114"/>
    </sheetView>
  </sheetViews>
  <sheetFormatPr defaultRowHeight="15" x14ac:dyDescent="0.25"/>
  <cols>
    <col min="1" max="1" width="40.42578125" customWidth="1"/>
    <col min="2" max="2" width="12" bestFit="1" customWidth="1"/>
    <col min="3" max="3" width="15.42578125" bestFit="1" customWidth="1"/>
    <col min="4" max="4" width="12.7109375" bestFit="1" customWidth="1"/>
    <col min="5" max="5" width="9.7109375" bestFit="1" customWidth="1"/>
    <col min="6" max="6" width="49.7109375" bestFit="1" customWidth="1"/>
    <col min="7" max="7" width="9.5703125" customWidth="1"/>
    <col min="8" max="8" width="10.140625" bestFit="1" customWidth="1"/>
    <col min="11" max="11" width="10.140625" bestFit="1" customWidth="1"/>
    <col min="12" max="12" width="11.5703125" customWidth="1"/>
  </cols>
  <sheetData>
    <row r="1" spans="1:8" ht="51" x14ac:dyDescent="0.25">
      <c r="A1" s="58" t="s">
        <v>62</v>
      </c>
      <c r="B1" s="59"/>
      <c r="C1" s="59"/>
      <c r="D1" s="59"/>
      <c r="E1" s="59"/>
      <c r="F1" s="34"/>
    </row>
    <row r="2" spans="1:8" ht="17.25" x14ac:dyDescent="0.3">
      <c r="A2" s="87" t="s">
        <v>4</v>
      </c>
      <c r="B2" s="88"/>
      <c r="C2" s="88"/>
      <c r="D2" s="88"/>
      <c r="E2" s="88"/>
      <c r="F2" s="88"/>
    </row>
    <row r="3" spans="1:8" ht="15.75" customHeight="1" x14ac:dyDescent="0.25">
      <c r="A3" s="89" t="s">
        <v>78</v>
      </c>
      <c r="B3" s="89"/>
      <c r="C3" s="89"/>
      <c r="D3" s="89"/>
      <c r="E3" s="89"/>
      <c r="F3" s="89"/>
    </row>
    <row r="4" spans="1:8" ht="15.75" thickBot="1" x14ac:dyDescent="0.3">
      <c r="A4" s="34"/>
      <c r="B4" s="34"/>
      <c r="C4" s="34"/>
      <c r="D4" s="34"/>
      <c r="E4" s="34"/>
      <c r="F4" s="35" t="s">
        <v>3</v>
      </c>
    </row>
    <row r="5" spans="1:8" ht="38.25" x14ac:dyDescent="0.25">
      <c r="A5" s="60" t="s">
        <v>0</v>
      </c>
      <c r="B5" s="61" t="s">
        <v>43</v>
      </c>
      <c r="C5" s="61" t="s">
        <v>1</v>
      </c>
      <c r="D5" s="61" t="s">
        <v>32</v>
      </c>
      <c r="E5" s="62" t="s">
        <v>2</v>
      </c>
      <c r="F5" s="63" t="s">
        <v>22</v>
      </c>
      <c r="G5" s="13"/>
    </row>
    <row r="6" spans="1:8" ht="15.75" customHeight="1" x14ac:dyDescent="0.25">
      <c r="A6" s="14" t="s">
        <v>5</v>
      </c>
      <c r="B6" s="8" t="s">
        <v>7</v>
      </c>
      <c r="C6" s="15" t="s">
        <v>29</v>
      </c>
      <c r="D6" s="70">
        <v>74.41</v>
      </c>
      <c r="E6" s="7">
        <v>3233</v>
      </c>
      <c r="F6" s="42" t="s">
        <v>37</v>
      </c>
      <c r="G6" s="13"/>
    </row>
    <row r="7" spans="1:8" ht="15.75" customHeight="1" x14ac:dyDescent="0.25">
      <c r="A7" s="2" t="s">
        <v>23</v>
      </c>
      <c r="B7" s="9"/>
      <c r="C7" s="16"/>
      <c r="D7" s="3">
        <f>SUM(D6)</f>
        <v>74.41</v>
      </c>
      <c r="E7" s="7"/>
      <c r="F7" s="42"/>
      <c r="G7" s="13"/>
    </row>
    <row r="8" spans="1:8" ht="15.75" customHeight="1" x14ac:dyDescent="0.25">
      <c r="A8" s="14" t="s">
        <v>6</v>
      </c>
      <c r="B8" s="8" t="s">
        <v>8</v>
      </c>
      <c r="C8" s="15" t="s">
        <v>30</v>
      </c>
      <c r="D8" s="70">
        <v>39.85</v>
      </c>
      <c r="E8" s="7">
        <v>3293</v>
      </c>
      <c r="F8" s="42" t="s">
        <v>42</v>
      </c>
      <c r="G8" s="13"/>
    </row>
    <row r="9" spans="1:8" ht="15.75" customHeight="1" x14ac:dyDescent="0.25">
      <c r="A9" s="2" t="s">
        <v>23</v>
      </c>
      <c r="B9" s="9"/>
      <c r="C9" s="16"/>
      <c r="D9" s="3">
        <f>SUM(D8:D8)</f>
        <v>39.85</v>
      </c>
      <c r="E9" s="7"/>
      <c r="F9" s="42"/>
      <c r="G9" s="13"/>
    </row>
    <row r="10" spans="1:8" ht="15.75" customHeight="1" x14ac:dyDescent="0.25">
      <c r="A10" s="22" t="s">
        <v>47</v>
      </c>
      <c r="B10" s="4">
        <v>64218323816</v>
      </c>
      <c r="C10" s="15" t="s">
        <v>30</v>
      </c>
      <c r="D10" s="70">
        <v>13.28</v>
      </c>
      <c r="E10" s="7">
        <v>3299</v>
      </c>
      <c r="F10" s="42" t="s">
        <v>61</v>
      </c>
      <c r="G10" s="13"/>
    </row>
    <row r="11" spans="1:8" ht="15.75" customHeight="1" x14ac:dyDescent="0.25">
      <c r="A11" s="22" t="s">
        <v>47</v>
      </c>
      <c r="B11" s="4">
        <v>64218323816</v>
      </c>
      <c r="C11" s="15" t="s">
        <v>30</v>
      </c>
      <c r="D11" s="80">
        <v>60</v>
      </c>
      <c r="E11" s="7">
        <v>3299</v>
      </c>
      <c r="F11" s="42" t="s">
        <v>61</v>
      </c>
      <c r="G11" s="13"/>
      <c r="H11" s="1"/>
    </row>
    <row r="12" spans="1:8" ht="15.75" customHeight="1" x14ac:dyDescent="0.25">
      <c r="A12" s="2" t="s">
        <v>23</v>
      </c>
      <c r="B12" s="4"/>
      <c r="C12" s="15"/>
      <c r="D12" s="3">
        <f>SUM(D10:D11)</f>
        <v>73.28</v>
      </c>
      <c r="E12" s="7"/>
      <c r="F12" s="42"/>
      <c r="G12" s="13"/>
    </row>
    <row r="13" spans="1:8" ht="15.75" customHeight="1" x14ac:dyDescent="0.25">
      <c r="A13" s="22" t="s">
        <v>82</v>
      </c>
      <c r="B13" s="4"/>
      <c r="C13" s="15" t="s">
        <v>83</v>
      </c>
      <c r="D13" s="69">
        <v>144</v>
      </c>
      <c r="E13" s="7">
        <v>3235</v>
      </c>
      <c r="F13" s="44" t="s">
        <v>38</v>
      </c>
      <c r="G13" s="13"/>
    </row>
    <row r="14" spans="1:8" ht="15.75" customHeight="1" x14ac:dyDescent="0.25">
      <c r="A14" s="2" t="s">
        <v>23</v>
      </c>
      <c r="B14" s="4"/>
      <c r="C14" s="15"/>
      <c r="D14" s="3">
        <f>SUM(D13)</f>
        <v>144</v>
      </c>
      <c r="E14" s="7"/>
      <c r="F14" s="42"/>
      <c r="G14" s="13"/>
    </row>
    <row r="15" spans="1:8" ht="15.75" customHeight="1" x14ac:dyDescent="0.25">
      <c r="A15" s="22" t="s">
        <v>89</v>
      </c>
      <c r="B15" s="4">
        <v>586240302</v>
      </c>
      <c r="C15" s="15" t="s">
        <v>30</v>
      </c>
      <c r="D15" s="78">
        <v>337.5</v>
      </c>
      <c r="E15" s="7">
        <v>3232</v>
      </c>
      <c r="F15" s="42" t="s">
        <v>35</v>
      </c>
      <c r="G15" s="13"/>
    </row>
    <row r="16" spans="1:8" ht="15.75" customHeight="1" x14ac:dyDescent="0.25">
      <c r="A16" s="2" t="s">
        <v>23</v>
      </c>
      <c r="B16" s="4"/>
      <c r="C16" s="32"/>
      <c r="D16" s="3">
        <f>SUM(D15:D15)</f>
        <v>337.5</v>
      </c>
      <c r="E16" s="7"/>
      <c r="F16" s="42"/>
      <c r="G16" s="13"/>
    </row>
    <row r="17" spans="1:7" ht="15.75" customHeight="1" x14ac:dyDescent="0.25">
      <c r="A17" s="55" t="s">
        <v>94</v>
      </c>
      <c r="B17" s="56"/>
      <c r="C17" s="66" t="s">
        <v>79</v>
      </c>
      <c r="D17" s="74">
        <v>965</v>
      </c>
      <c r="E17" s="41">
        <v>3233</v>
      </c>
      <c r="F17" s="42" t="s">
        <v>37</v>
      </c>
      <c r="G17" s="13"/>
    </row>
    <row r="18" spans="1:7" ht="15.75" customHeight="1" x14ac:dyDescent="0.25">
      <c r="A18" s="2" t="s">
        <v>23</v>
      </c>
      <c r="B18" s="4"/>
      <c r="C18" s="32"/>
      <c r="D18" s="3">
        <f>SUM(D17)</f>
        <v>965</v>
      </c>
      <c r="E18" s="7"/>
      <c r="F18" s="42"/>
      <c r="G18" s="13"/>
    </row>
    <row r="19" spans="1:7" ht="15.75" customHeight="1" x14ac:dyDescent="0.25">
      <c r="A19" s="22" t="s">
        <v>74</v>
      </c>
      <c r="B19" s="4">
        <v>57845277445</v>
      </c>
      <c r="C19" s="23" t="s">
        <v>29</v>
      </c>
      <c r="D19" s="80">
        <v>59.5</v>
      </c>
      <c r="E19" s="64">
        <v>3299</v>
      </c>
      <c r="F19" s="44" t="s">
        <v>40</v>
      </c>
      <c r="G19" s="13"/>
    </row>
    <row r="20" spans="1:7" ht="15.75" customHeight="1" x14ac:dyDescent="0.25">
      <c r="A20" s="2" t="s">
        <v>23</v>
      </c>
      <c r="B20" s="4"/>
      <c r="C20" s="32"/>
      <c r="D20" s="3">
        <f>SUM(D19:D19)</f>
        <v>59.5</v>
      </c>
      <c r="E20" s="7"/>
      <c r="F20" s="42"/>
      <c r="G20" s="13"/>
    </row>
    <row r="21" spans="1:7" ht="15.75" customHeight="1" x14ac:dyDescent="0.25">
      <c r="A21" s="22" t="s">
        <v>80</v>
      </c>
      <c r="B21" s="4" t="s">
        <v>54</v>
      </c>
      <c r="C21" s="23" t="s">
        <v>54</v>
      </c>
      <c r="D21" s="72">
        <v>512.5</v>
      </c>
      <c r="E21" s="71">
        <v>3221</v>
      </c>
      <c r="F21" s="43" t="s">
        <v>45</v>
      </c>
      <c r="G21" s="13"/>
    </row>
    <row r="22" spans="1:7" ht="15.75" customHeight="1" x14ac:dyDescent="0.25">
      <c r="A22" s="2" t="s">
        <v>23</v>
      </c>
      <c r="B22" s="4"/>
      <c r="C22" s="32"/>
      <c r="D22" s="3">
        <f>SUM(D21)</f>
        <v>512.5</v>
      </c>
      <c r="E22" s="7"/>
      <c r="F22" s="42"/>
      <c r="G22" s="13"/>
    </row>
    <row r="23" spans="1:7" ht="24.75" x14ac:dyDescent="0.25">
      <c r="A23" s="27" t="s">
        <v>90</v>
      </c>
      <c r="B23" s="8">
        <v>22874515170</v>
      </c>
      <c r="C23" s="15" t="s">
        <v>29</v>
      </c>
      <c r="D23" s="70">
        <v>5.77</v>
      </c>
      <c r="E23" s="7">
        <v>3299</v>
      </c>
      <c r="F23" s="44" t="s">
        <v>40</v>
      </c>
      <c r="G23" s="13"/>
    </row>
    <row r="24" spans="1:7" ht="24.75" x14ac:dyDescent="0.25">
      <c r="A24" s="27" t="s">
        <v>90</v>
      </c>
      <c r="B24" s="8">
        <v>22874515170</v>
      </c>
      <c r="C24" s="15" t="s">
        <v>29</v>
      </c>
      <c r="D24" s="70">
        <v>17.489999999999998</v>
      </c>
      <c r="E24" s="7">
        <v>3299</v>
      </c>
      <c r="F24" s="44" t="s">
        <v>40</v>
      </c>
      <c r="G24" s="13"/>
    </row>
    <row r="25" spans="1:7" ht="15.75" customHeight="1" x14ac:dyDescent="0.25">
      <c r="A25" s="2" t="s">
        <v>23</v>
      </c>
      <c r="B25" s="4"/>
      <c r="C25" s="32"/>
      <c r="D25" s="3">
        <f>SUM(D23:D24)</f>
        <v>23.259999999999998</v>
      </c>
      <c r="E25" s="7"/>
      <c r="F25" s="42"/>
      <c r="G25" s="13"/>
    </row>
    <row r="26" spans="1:7" ht="15.75" customHeight="1" x14ac:dyDescent="0.25">
      <c r="A26" s="22" t="s">
        <v>81</v>
      </c>
      <c r="B26" s="4">
        <v>15902436041</v>
      </c>
      <c r="C26" s="23" t="s">
        <v>30</v>
      </c>
      <c r="D26" s="77">
        <v>208.75</v>
      </c>
      <c r="E26" s="65">
        <v>3232</v>
      </c>
      <c r="F26" s="42" t="s">
        <v>35</v>
      </c>
      <c r="G26" s="13"/>
    </row>
    <row r="27" spans="1:7" ht="15.75" customHeight="1" x14ac:dyDescent="0.25">
      <c r="A27" s="2" t="s">
        <v>23</v>
      </c>
      <c r="B27" s="4"/>
      <c r="C27" s="23"/>
      <c r="D27" s="3">
        <f>SUM(D26:D26)</f>
        <v>208.75</v>
      </c>
      <c r="E27" s="57"/>
      <c r="F27" s="43"/>
      <c r="G27" s="13"/>
    </row>
    <row r="28" spans="1:7" ht="15.75" customHeight="1" x14ac:dyDescent="0.25">
      <c r="A28" s="22" t="s">
        <v>84</v>
      </c>
      <c r="B28" s="51"/>
      <c r="C28" s="52" t="s">
        <v>85</v>
      </c>
      <c r="D28" s="78">
        <v>343.97</v>
      </c>
      <c r="E28" s="53">
        <v>3237</v>
      </c>
      <c r="F28" s="43" t="s">
        <v>56</v>
      </c>
      <c r="G28" s="13"/>
    </row>
    <row r="29" spans="1:7" ht="15.75" customHeight="1" x14ac:dyDescent="0.25">
      <c r="A29" s="22" t="s">
        <v>84</v>
      </c>
      <c r="B29" s="51"/>
      <c r="C29" s="52" t="s">
        <v>85</v>
      </c>
      <c r="D29" s="78">
        <v>11.12</v>
      </c>
      <c r="E29" s="53">
        <v>3432</v>
      </c>
      <c r="F29" s="43" t="s">
        <v>95</v>
      </c>
      <c r="G29" s="13"/>
    </row>
    <row r="30" spans="1:7" ht="15.75" customHeight="1" x14ac:dyDescent="0.25">
      <c r="A30" s="2" t="s">
        <v>23</v>
      </c>
      <c r="B30" s="4"/>
      <c r="C30" s="32"/>
      <c r="D30" s="3">
        <f>SUM(D28:D29)</f>
        <v>355.09000000000003</v>
      </c>
      <c r="E30" s="7"/>
      <c r="F30" s="42"/>
      <c r="G30" s="13"/>
    </row>
    <row r="31" spans="1:7" ht="15.75" customHeight="1" x14ac:dyDescent="0.25">
      <c r="A31" s="75" t="s">
        <v>86</v>
      </c>
      <c r="B31" s="76">
        <v>27759560625</v>
      </c>
      <c r="C31" s="54" t="s">
        <v>29</v>
      </c>
      <c r="D31" s="79">
        <v>72.52</v>
      </c>
      <c r="E31" s="41">
        <v>3223</v>
      </c>
      <c r="F31" s="42" t="s">
        <v>33</v>
      </c>
      <c r="G31" s="13"/>
    </row>
    <row r="32" spans="1:7" ht="15.75" customHeight="1" x14ac:dyDescent="0.25">
      <c r="A32" s="2" t="s">
        <v>23</v>
      </c>
      <c r="B32" s="4"/>
      <c r="C32" s="32"/>
      <c r="D32" s="3">
        <f>SUM(D31)</f>
        <v>72.52</v>
      </c>
      <c r="E32" s="7"/>
      <c r="F32" s="42"/>
      <c r="G32" s="13"/>
    </row>
    <row r="33" spans="1:9" ht="15.75" customHeight="1" x14ac:dyDescent="0.25">
      <c r="A33" s="22" t="s">
        <v>87</v>
      </c>
      <c r="B33" s="4">
        <v>14996784237</v>
      </c>
      <c r="C33" s="23" t="s">
        <v>30</v>
      </c>
      <c r="D33" s="78">
        <v>17.760000000000002</v>
      </c>
      <c r="E33" s="49">
        <v>3224</v>
      </c>
      <c r="F33" s="43" t="s">
        <v>55</v>
      </c>
      <c r="G33" s="13"/>
    </row>
    <row r="34" spans="1:9" ht="15.75" customHeight="1" x14ac:dyDescent="0.25">
      <c r="A34" s="2" t="s">
        <v>23</v>
      </c>
      <c r="B34" s="4"/>
      <c r="C34" s="32"/>
      <c r="D34" s="3">
        <f>SUM(D33)</f>
        <v>17.760000000000002</v>
      </c>
      <c r="E34" s="7"/>
      <c r="F34" s="42"/>
      <c r="G34" s="13"/>
    </row>
    <row r="35" spans="1:9" ht="15.75" customHeight="1" x14ac:dyDescent="0.25">
      <c r="A35" s="22" t="s">
        <v>88</v>
      </c>
      <c r="B35" s="4">
        <v>94505281348</v>
      </c>
      <c r="C35" s="23" t="s">
        <v>29</v>
      </c>
      <c r="D35" s="78">
        <v>61.25</v>
      </c>
      <c r="E35" s="49">
        <v>3232</v>
      </c>
      <c r="F35" s="42" t="s">
        <v>35</v>
      </c>
      <c r="G35" s="13"/>
    </row>
    <row r="36" spans="1:9" ht="15.75" customHeight="1" x14ac:dyDescent="0.25">
      <c r="A36" s="2" t="s">
        <v>23</v>
      </c>
      <c r="B36" s="4"/>
      <c r="C36" s="32"/>
      <c r="D36" s="3">
        <f>SUM(D35)</f>
        <v>61.25</v>
      </c>
      <c r="E36" s="7"/>
      <c r="F36" s="42"/>
      <c r="G36" s="13"/>
    </row>
    <row r="37" spans="1:9" ht="15.75" customHeight="1" x14ac:dyDescent="0.25">
      <c r="A37" s="22" t="s">
        <v>75</v>
      </c>
      <c r="B37" s="4">
        <v>6508065367</v>
      </c>
      <c r="C37" s="23" t="s">
        <v>29</v>
      </c>
      <c r="D37" s="78">
        <v>100</v>
      </c>
      <c r="E37" s="49">
        <v>3294</v>
      </c>
      <c r="F37" s="43" t="s">
        <v>76</v>
      </c>
      <c r="G37" s="13"/>
    </row>
    <row r="38" spans="1:9" ht="15.75" customHeight="1" x14ac:dyDescent="0.25">
      <c r="A38" s="2" t="s">
        <v>23</v>
      </c>
      <c r="B38" s="4"/>
      <c r="C38" s="32"/>
      <c r="D38" s="3">
        <f>SUM(D37:D37)</f>
        <v>100</v>
      </c>
      <c r="E38" s="7"/>
      <c r="F38" s="42"/>
      <c r="G38" s="13"/>
    </row>
    <row r="39" spans="1:9" ht="15.75" customHeight="1" x14ac:dyDescent="0.25">
      <c r="A39" s="30" t="s">
        <v>91</v>
      </c>
      <c r="B39" s="4"/>
      <c r="C39" s="23" t="s">
        <v>92</v>
      </c>
      <c r="D39" s="78">
        <v>36.799999999999997</v>
      </c>
      <c r="E39" s="49">
        <v>3235</v>
      </c>
      <c r="F39" s="42" t="s">
        <v>38</v>
      </c>
      <c r="G39" s="13"/>
    </row>
    <row r="40" spans="1:9" ht="15.75" customHeight="1" x14ac:dyDescent="0.25">
      <c r="A40" s="2" t="s">
        <v>23</v>
      </c>
      <c r="B40" s="4"/>
      <c r="C40" s="32"/>
      <c r="D40" s="3">
        <f>SUM(D39:D39)</f>
        <v>36.799999999999997</v>
      </c>
      <c r="E40" s="7"/>
      <c r="F40" s="42"/>
      <c r="G40" s="13"/>
    </row>
    <row r="41" spans="1:9" ht="15.75" customHeight="1" x14ac:dyDescent="0.25">
      <c r="A41" s="30" t="s">
        <v>93</v>
      </c>
      <c r="B41" s="4">
        <v>83240465383</v>
      </c>
      <c r="C41" s="23" t="s">
        <v>30</v>
      </c>
      <c r="D41" s="80">
        <v>6250</v>
      </c>
      <c r="E41" s="64">
        <v>3237</v>
      </c>
      <c r="F41" s="43" t="s">
        <v>56</v>
      </c>
      <c r="G41" s="13"/>
    </row>
    <row r="42" spans="1:9" ht="15.75" customHeight="1" x14ac:dyDescent="0.25">
      <c r="A42" s="2" t="s">
        <v>23</v>
      </c>
      <c r="B42" s="4"/>
      <c r="C42" s="32"/>
      <c r="D42" s="3">
        <f>SUM(D41)</f>
        <v>6250</v>
      </c>
      <c r="E42" s="7"/>
      <c r="F42" s="42"/>
      <c r="G42" s="13"/>
    </row>
    <row r="43" spans="1:9" ht="15.75" customHeight="1" x14ac:dyDescent="0.25">
      <c r="A43" s="22" t="s">
        <v>63</v>
      </c>
      <c r="B43" s="4">
        <v>46118101286</v>
      </c>
      <c r="C43" s="15" t="s">
        <v>30</v>
      </c>
      <c r="D43" s="69">
        <v>162.5</v>
      </c>
      <c r="E43" s="7">
        <v>3238</v>
      </c>
      <c r="F43" s="42" t="s">
        <v>39</v>
      </c>
      <c r="G43" s="13"/>
    </row>
    <row r="44" spans="1:9" ht="15.75" customHeight="1" x14ac:dyDescent="0.25">
      <c r="A44" s="2" t="s">
        <v>23</v>
      </c>
      <c r="B44" s="8"/>
      <c r="C44" s="15"/>
      <c r="D44" s="3">
        <f>SUM(D43:D43)</f>
        <v>162.5</v>
      </c>
      <c r="E44" s="7"/>
      <c r="F44" s="42"/>
      <c r="G44" s="13"/>
    </row>
    <row r="45" spans="1:9" ht="15.75" customHeight="1" x14ac:dyDescent="0.25">
      <c r="A45" s="14" t="s">
        <v>64</v>
      </c>
      <c r="B45" s="8" t="s">
        <v>20</v>
      </c>
      <c r="C45" s="15" t="s">
        <v>30</v>
      </c>
      <c r="D45" s="70">
        <v>387.4</v>
      </c>
      <c r="E45" s="7">
        <v>3234</v>
      </c>
      <c r="F45" s="42" t="s">
        <v>34</v>
      </c>
      <c r="G45" s="13"/>
    </row>
    <row r="46" spans="1:9" ht="15.75" customHeight="1" x14ac:dyDescent="0.25">
      <c r="A46" s="2" t="s">
        <v>23</v>
      </c>
      <c r="B46" s="8"/>
      <c r="C46" s="15"/>
      <c r="D46" s="3">
        <f>SUM(D45)</f>
        <v>387.4</v>
      </c>
      <c r="E46" s="7"/>
      <c r="F46" s="42"/>
      <c r="G46" s="13"/>
      <c r="I46" s="1"/>
    </row>
    <row r="47" spans="1:9" ht="15.75" customHeight="1" x14ac:dyDescent="0.25">
      <c r="A47" s="22" t="s">
        <v>48</v>
      </c>
      <c r="B47" s="8">
        <v>84122581314</v>
      </c>
      <c r="C47" s="15" t="s">
        <v>30</v>
      </c>
      <c r="D47" s="69">
        <v>62.41</v>
      </c>
      <c r="E47" s="7">
        <v>3238</v>
      </c>
      <c r="F47" s="42" t="s">
        <v>39</v>
      </c>
      <c r="G47" s="13"/>
    </row>
    <row r="48" spans="1:9" ht="15.75" customHeight="1" x14ac:dyDescent="0.25">
      <c r="A48" s="2" t="s">
        <v>23</v>
      </c>
      <c r="B48" s="8"/>
      <c r="C48" s="15"/>
      <c r="D48" s="3">
        <f>SUM(D47:D47)</f>
        <v>62.41</v>
      </c>
      <c r="E48" s="7"/>
      <c r="F48" s="42"/>
      <c r="G48" s="13"/>
    </row>
    <row r="49" spans="1:17" ht="15.75" customHeight="1" x14ac:dyDescent="0.25">
      <c r="A49" s="14" t="s">
        <v>65</v>
      </c>
      <c r="B49" s="8" t="s">
        <v>9</v>
      </c>
      <c r="C49" s="15" t="s">
        <v>29</v>
      </c>
      <c r="D49" s="70">
        <v>10.62</v>
      </c>
      <c r="E49" s="7">
        <v>3431</v>
      </c>
      <c r="F49" s="42" t="s">
        <v>41</v>
      </c>
      <c r="G49" s="13"/>
    </row>
    <row r="50" spans="1:17" ht="15.75" customHeight="1" x14ac:dyDescent="0.25">
      <c r="A50" s="14" t="s">
        <v>65</v>
      </c>
      <c r="B50" s="8" t="s">
        <v>9</v>
      </c>
      <c r="C50" s="15" t="s">
        <v>29</v>
      </c>
      <c r="D50" s="70">
        <v>0.16</v>
      </c>
      <c r="E50" s="7">
        <v>3431</v>
      </c>
      <c r="F50" s="42" t="s">
        <v>41</v>
      </c>
      <c r="G50" s="13"/>
    </row>
    <row r="51" spans="1:17" ht="15.75" customHeight="1" x14ac:dyDescent="0.25">
      <c r="A51" s="14" t="s">
        <v>65</v>
      </c>
      <c r="B51" s="8" t="s">
        <v>9</v>
      </c>
      <c r="C51" s="15" t="s">
        <v>29</v>
      </c>
      <c r="D51" s="70">
        <v>197.8</v>
      </c>
      <c r="E51" s="7">
        <v>3431</v>
      </c>
      <c r="F51" s="42" t="s">
        <v>41</v>
      </c>
      <c r="G51" s="13"/>
    </row>
    <row r="52" spans="1:17" ht="15.75" customHeight="1" x14ac:dyDescent="0.25">
      <c r="A52" s="14" t="s">
        <v>65</v>
      </c>
      <c r="B52" s="8" t="s">
        <v>9</v>
      </c>
      <c r="C52" s="15" t="s">
        <v>29</v>
      </c>
      <c r="D52" s="70">
        <v>0.16</v>
      </c>
      <c r="E52" s="7">
        <v>3431</v>
      </c>
      <c r="F52" s="42" t="s">
        <v>41</v>
      </c>
      <c r="G52" s="13"/>
    </row>
    <row r="53" spans="1:17" ht="15.75" customHeight="1" x14ac:dyDescent="0.25">
      <c r="A53" s="2" t="s">
        <v>23</v>
      </c>
      <c r="B53" s="9"/>
      <c r="C53" s="16"/>
      <c r="D53" s="3">
        <f>SUM(D49:D52)</f>
        <v>208.74</v>
      </c>
      <c r="E53" s="7"/>
      <c r="F53" s="42"/>
      <c r="G53" s="13"/>
    </row>
    <row r="54" spans="1:17" ht="15.75" customHeight="1" x14ac:dyDescent="0.25">
      <c r="A54" s="14" t="s">
        <v>51</v>
      </c>
      <c r="B54" s="24" t="s">
        <v>50</v>
      </c>
      <c r="C54" s="25" t="s">
        <v>31</v>
      </c>
      <c r="D54" s="70">
        <v>1.4</v>
      </c>
      <c r="E54" s="7">
        <v>3223</v>
      </c>
      <c r="F54" s="42" t="s">
        <v>33</v>
      </c>
      <c r="G54" s="13"/>
    </row>
    <row r="55" spans="1:17" ht="15.75" customHeight="1" x14ac:dyDescent="0.25">
      <c r="A55" s="14" t="s">
        <v>51</v>
      </c>
      <c r="B55" s="24" t="s">
        <v>50</v>
      </c>
      <c r="C55" s="25" t="s">
        <v>31</v>
      </c>
      <c r="D55" s="70">
        <v>1.4</v>
      </c>
      <c r="E55" s="7">
        <v>3223</v>
      </c>
      <c r="F55" s="42" t="s">
        <v>33</v>
      </c>
      <c r="G55" s="13"/>
    </row>
    <row r="56" spans="1:17" ht="15.75" customHeight="1" x14ac:dyDescent="0.25">
      <c r="A56" s="2" t="s">
        <v>23</v>
      </c>
      <c r="B56" s="9"/>
      <c r="C56" s="16"/>
      <c r="D56" s="3">
        <f>SUM(D54:D55)</f>
        <v>2.8</v>
      </c>
      <c r="E56" s="7"/>
      <c r="F56" s="42"/>
      <c r="G56" s="13"/>
      <c r="J56" s="36"/>
      <c r="K56" s="37"/>
      <c r="L56" s="37"/>
      <c r="M56" s="38"/>
      <c r="N56" s="39"/>
      <c r="O56" s="40"/>
      <c r="P56" s="6"/>
      <c r="Q56" s="6"/>
    </row>
    <row r="57" spans="1:17" ht="36.75" x14ac:dyDescent="0.25">
      <c r="A57" s="27" t="s">
        <v>57</v>
      </c>
      <c r="B57" s="8" t="s">
        <v>54</v>
      </c>
      <c r="C57" s="15" t="s">
        <v>54</v>
      </c>
      <c r="D57" s="73">
        <v>85</v>
      </c>
      <c r="E57" s="7">
        <v>3299</v>
      </c>
      <c r="F57" s="45" t="s">
        <v>40</v>
      </c>
      <c r="G57" s="13"/>
    </row>
    <row r="58" spans="1:17" ht="15.75" customHeight="1" x14ac:dyDescent="0.25">
      <c r="A58" s="2" t="s">
        <v>23</v>
      </c>
      <c r="B58" s="9"/>
      <c r="C58" s="16"/>
      <c r="D58" s="3">
        <f>SUM(D57:D57)</f>
        <v>85</v>
      </c>
      <c r="E58" s="7"/>
      <c r="F58" s="42"/>
      <c r="G58" s="13"/>
    </row>
    <row r="59" spans="1:17" ht="15.75" customHeight="1" x14ac:dyDescent="0.25">
      <c r="A59" s="22" t="s">
        <v>71</v>
      </c>
      <c r="B59" s="4">
        <v>68419124305</v>
      </c>
      <c r="C59" s="23" t="s">
        <v>29</v>
      </c>
      <c r="D59" s="81">
        <v>21.24</v>
      </c>
      <c r="E59" s="50">
        <v>3295</v>
      </c>
      <c r="F59" s="43" t="s">
        <v>44</v>
      </c>
      <c r="G59" s="13"/>
    </row>
    <row r="60" spans="1:17" ht="15.75" customHeight="1" x14ac:dyDescent="0.25">
      <c r="A60" s="2" t="s">
        <v>23</v>
      </c>
      <c r="B60" s="9"/>
      <c r="C60" s="16"/>
      <c r="D60" s="3">
        <f>SUM(D59)</f>
        <v>21.24</v>
      </c>
      <c r="E60" s="7"/>
      <c r="F60" s="42"/>
      <c r="G60" s="13"/>
    </row>
    <row r="61" spans="1:17" ht="15.75" customHeight="1" x14ac:dyDescent="0.25">
      <c r="A61" s="14" t="s">
        <v>10</v>
      </c>
      <c r="B61" s="8" t="s">
        <v>11</v>
      </c>
      <c r="C61" s="15" t="s">
        <v>29</v>
      </c>
      <c r="D61" s="70">
        <v>8.3000000000000007</v>
      </c>
      <c r="E61" s="7">
        <v>3299</v>
      </c>
      <c r="F61" s="42" t="s">
        <v>40</v>
      </c>
      <c r="G61" s="13"/>
    </row>
    <row r="62" spans="1:17" ht="15.75" customHeight="1" x14ac:dyDescent="0.25">
      <c r="A62" s="14" t="s">
        <v>10</v>
      </c>
      <c r="B62" s="8" t="s">
        <v>11</v>
      </c>
      <c r="C62" s="15" t="s">
        <v>29</v>
      </c>
      <c r="D62" s="70">
        <v>2.91</v>
      </c>
      <c r="E62" s="7">
        <v>3238</v>
      </c>
      <c r="F62" s="42" t="s">
        <v>39</v>
      </c>
      <c r="G62" s="13"/>
    </row>
    <row r="63" spans="1:17" ht="15.75" customHeight="1" x14ac:dyDescent="0.25">
      <c r="A63" s="2" t="s">
        <v>23</v>
      </c>
      <c r="B63" s="9"/>
      <c r="C63" s="16"/>
      <c r="D63" s="3">
        <f>SUM(D61:D62)</f>
        <v>11.21</v>
      </c>
      <c r="E63" s="7"/>
      <c r="F63" s="42"/>
      <c r="G63" s="13"/>
    </row>
    <row r="64" spans="1:17" ht="15.75" customHeight="1" x14ac:dyDescent="0.25">
      <c r="A64" s="14" t="s">
        <v>12</v>
      </c>
      <c r="B64" s="8" t="s">
        <v>15</v>
      </c>
      <c r="C64" s="15" t="s">
        <v>29</v>
      </c>
      <c r="D64" s="70">
        <v>16.25</v>
      </c>
      <c r="E64" s="7">
        <v>3231</v>
      </c>
      <c r="F64" s="42" t="s">
        <v>59</v>
      </c>
      <c r="G64" s="13"/>
    </row>
    <row r="65" spans="1:7" ht="15.75" customHeight="1" x14ac:dyDescent="0.25">
      <c r="A65" s="14" t="s">
        <v>12</v>
      </c>
      <c r="B65" s="8" t="s">
        <v>15</v>
      </c>
      <c r="C65" s="15" t="s">
        <v>29</v>
      </c>
      <c r="D65" s="70">
        <v>417.44</v>
      </c>
      <c r="E65" s="7">
        <v>3231</v>
      </c>
      <c r="F65" s="42" t="s">
        <v>59</v>
      </c>
      <c r="G65" s="13"/>
    </row>
    <row r="66" spans="1:7" ht="15.75" customHeight="1" x14ac:dyDescent="0.25">
      <c r="A66" s="2" t="s">
        <v>23</v>
      </c>
      <c r="B66" s="9"/>
      <c r="C66" s="16"/>
      <c r="D66" s="3">
        <f>SUM(D64:D65)</f>
        <v>433.69</v>
      </c>
      <c r="E66" s="7"/>
      <c r="F66" s="42"/>
      <c r="G66" s="13"/>
    </row>
    <row r="67" spans="1:7" ht="15.75" customHeight="1" x14ac:dyDescent="0.25">
      <c r="A67" s="14" t="s">
        <v>13</v>
      </c>
      <c r="B67" s="8" t="s">
        <v>16</v>
      </c>
      <c r="C67" s="15" t="s">
        <v>29</v>
      </c>
      <c r="D67" s="70">
        <v>24.26</v>
      </c>
      <c r="E67" s="7">
        <v>3231</v>
      </c>
      <c r="F67" s="42" t="s">
        <v>59</v>
      </c>
      <c r="G67" s="13"/>
    </row>
    <row r="68" spans="1:7" ht="15.75" customHeight="1" x14ac:dyDescent="0.25">
      <c r="A68" s="2" t="s">
        <v>23</v>
      </c>
      <c r="B68" s="9"/>
      <c r="C68" s="16"/>
      <c r="D68" s="3">
        <f>SUM(D67)</f>
        <v>24.26</v>
      </c>
      <c r="E68" s="7"/>
      <c r="F68" s="42"/>
      <c r="G68" s="13"/>
    </row>
    <row r="69" spans="1:7" ht="15.75" customHeight="1" x14ac:dyDescent="0.25">
      <c r="A69" s="22" t="s">
        <v>77</v>
      </c>
      <c r="B69" s="4">
        <v>79766124714</v>
      </c>
      <c r="C69" s="23" t="s">
        <v>29</v>
      </c>
      <c r="D69" s="84">
        <v>1280.8800000000001</v>
      </c>
      <c r="E69" s="31">
        <v>3239</v>
      </c>
      <c r="F69" s="42" t="s">
        <v>36</v>
      </c>
      <c r="G69" s="13"/>
    </row>
    <row r="70" spans="1:7" ht="15.75" customHeight="1" x14ac:dyDescent="0.25">
      <c r="A70" s="2" t="s">
        <v>23</v>
      </c>
      <c r="B70" s="9"/>
      <c r="C70" s="16"/>
      <c r="D70" s="3">
        <f>SUM(D69)</f>
        <v>1280.8800000000001</v>
      </c>
      <c r="E70" s="7"/>
      <c r="F70" s="42"/>
      <c r="G70" s="13"/>
    </row>
    <row r="71" spans="1:7" ht="15.75" customHeight="1" x14ac:dyDescent="0.25">
      <c r="A71" s="14" t="s">
        <v>66</v>
      </c>
      <c r="B71" s="8" t="s">
        <v>14</v>
      </c>
      <c r="C71" s="15" t="s">
        <v>29</v>
      </c>
      <c r="D71" s="70">
        <v>33.18</v>
      </c>
      <c r="E71" s="7">
        <v>3239</v>
      </c>
      <c r="F71" s="42" t="s">
        <v>36</v>
      </c>
      <c r="G71" s="13"/>
    </row>
    <row r="72" spans="1:7" ht="15.75" customHeight="1" x14ac:dyDescent="0.25">
      <c r="A72" s="14" t="s">
        <v>66</v>
      </c>
      <c r="B72" s="8" t="s">
        <v>14</v>
      </c>
      <c r="C72" s="15" t="s">
        <v>29</v>
      </c>
      <c r="D72" s="70">
        <v>1365.63</v>
      </c>
      <c r="E72" s="7">
        <v>3239</v>
      </c>
      <c r="F72" s="42" t="s">
        <v>36</v>
      </c>
      <c r="G72" s="13"/>
    </row>
    <row r="73" spans="1:7" ht="15.75" customHeight="1" x14ac:dyDescent="0.25">
      <c r="A73" s="2" t="s">
        <v>23</v>
      </c>
      <c r="B73" s="9"/>
      <c r="C73" s="16"/>
      <c r="D73" s="3">
        <f>SUM(D71:D72)</f>
        <v>1398.8100000000002</v>
      </c>
      <c r="E73" s="7"/>
      <c r="F73" s="42"/>
      <c r="G73" s="13"/>
    </row>
    <row r="74" spans="1:7" ht="15.75" customHeight="1" x14ac:dyDescent="0.25">
      <c r="A74" s="14" t="s">
        <v>67</v>
      </c>
      <c r="B74" s="24" t="s">
        <v>52</v>
      </c>
      <c r="C74" s="25" t="s">
        <v>49</v>
      </c>
      <c r="D74" s="70">
        <v>5.6</v>
      </c>
      <c r="E74" s="7">
        <v>3231</v>
      </c>
      <c r="F74" s="42" t="s">
        <v>59</v>
      </c>
      <c r="G74" s="13"/>
    </row>
    <row r="75" spans="1:7" ht="15.75" customHeight="1" x14ac:dyDescent="0.25">
      <c r="A75" s="14" t="s">
        <v>67</v>
      </c>
      <c r="B75" s="24" t="s">
        <v>52</v>
      </c>
      <c r="C75" s="25" t="s">
        <v>49</v>
      </c>
      <c r="D75" s="70">
        <v>146.77000000000001</v>
      </c>
      <c r="E75" s="7">
        <v>3231</v>
      </c>
      <c r="F75" s="42" t="s">
        <v>59</v>
      </c>
    </row>
    <row r="76" spans="1:7" ht="15.75" customHeight="1" x14ac:dyDescent="0.25">
      <c r="A76" s="2" t="s">
        <v>23</v>
      </c>
      <c r="B76" s="9"/>
      <c r="C76" s="16"/>
      <c r="D76" s="3">
        <f>SUM(D74:D75)</f>
        <v>152.37</v>
      </c>
      <c r="E76" s="7"/>
      <c r="F76" s="42"/>
    </row>
    <row r="77" spans="1:7" ht="15.75" customHeight="1" x14ac:dyDescent="0.25">
      <c r="A77" s="14" t="s">
        <v>17</v>
      </c>
      <c r="B77" s="8" t="s">
        <v>18</v>
      </c>
      <c r="C77" s="15" t="s">
        <v>30</v>
      </c>
      <c r="D77" s="70">
        <v>39.799999999999997</v>
      </c>
      <c r="E77" s="7">
        <v>3234</v>
      </c>
      <c r="F77" s="42" t="s">
        <v>34</v>
      </c>
    </row>
    <row r="78" spans="1:7" ht="15.75" customHeight="1" x14ac:dyDescent="0.25">
      <c r="A78" s="14" t="s">
        <v>17</v>
      </c>
      <c r="B78" s="8" t="s">
        <v>18</v>
      </c>
      <c r="C78" s="15" t="s">
        <v>30</v>
      </c>
      <c r="D78" s="70">
        <v>977.34</v>
      </c>
      <c r="E78" s="7">
        <v>3234</v>
      </c>
      <c r="F78" s="42" t="s">
        <v>34</v>
      </c>
    </row>
    <row r="79" spans="1:7" ht="15.75" customHeight="1" x14ac:dyDescent="0.25">
      <c r="A79" s="2" t="s">
        <v>23</v>
      </c>
      <c r="B79" s="9"/>
      <c r="C79" s="16"/>
      <c r="D79" s="3">
        <f>SUM(D77:D78)</f>
        <v>1017.14</v>
      </c>
      <c r="E79" s="7"/>
      <c r="F79" s="42"/>
    </row>
    <row r="80" spans="1:7" ht="15.75" customHeight="1" x14ac:dyDescent="0.25">
      <c r="A80" s="14" t="s">
        <v>68</v>
      </c>
      <c r="B80" s="8" t="s">
        <v>19</v>
      </c>
      <c r="C80" s="15" t="s">
        <v>30</v>
      </c>
      <c r="D80" s="70">
        <v>2816.31</v>
      </c>
      <c r="E80" s="7">
        <v>3223</v>
      </c>
      <c r="F80" s="42" t="s">
        <v>33</v>
      </c>
    </row>
    <row r="81" spans="1:7" ht="15.75" customHeight="1" x14ac:dyDescent="0.25">
      <c r="A81" s="2" t="s">
        <v>23</v>
      </c>
      <c r="B81" s="9"/>
      <c r="C81" s="16"/>
      <c r="D81" s="3">
        <f>SUM(D80:D80)</f>
        <v>2816.31</v>
      </c>
      <c r="E81" s="7"/>
      <c r="F81" s="42"/>
    </row>
    <row r="82" spans="1:7" ht="15.75" customHeight="1" x14ac:dyDescent="0.25">
      <c r="A82" s="14" t="s">
        <v>69</v>
      </c>
      <c r="B82" s="24" t="s">
        <v>53</v>
      </c>
      <c r="C82" s="25" t="s">
        <v>29</v>
      </c>
      <c r="D82" s="70">
        <v>8136.47</v>
      </c>
      <c r="E82" s="26">
        <v>3223</v>
      </c>
      <c r="F82" s="42" t="s">
        <v>33</v>
      </c>
    </row>
    <row r="83" spans="1:7" ht="15.75" customHeight="1" x14ac:dyDescent="0.25">
      <c r="A83" s="2" t="s">
        <v>23</v>
      </c>
      <c r="B83" s="17"/>
      <c r="C83" s="18"/>
      <c r="D83" s="3">
        <f>SUM(D82:D82)</f>
        <v>8136.47</v>
      </c>
      <c r="E83" s="3"/>
      <c r="F83" s="46"/>
      <c r="G83" s="37"/>
    </row>
    <row r="84" spans="1:7" ht="15.75" customHeight="1" x14ac:dyDescent="0.25">
      <c r="A84" s="14" t="s">
        <v>70</v>
      </c>
      <c r="B84" s="8" t="s">
        <v>21</v>
      </c>
      <c r="C84" s="15" t="s">
        <v>31</v>
      </c>
      <c r="D84" s="73">
        <v>46.88</v>
      </c>
      <c r="E84" s="7">
        <v>3235</v>
      </c>
      <c r="F84" s="42" t="s">
        <v>38</v>
      </c>
    </row>
    <row r="85" spans="1:7" ht="15.75" customHeight="1" x14ac:dyDescent="0.25">
      <c r="A85" s="14" t="s">
        <v>70</v>
      </c>
      <c r="B85" s="8" t="s">
        <v>21</v>
      </c>
      <c r="C85" s="15" t="s">
        <v>31</v>
      </c>
      <c r="D85" s="73">
        <v>183.75</v>
      </c>
      <c r="E85" s="7">
        <v>3238</v>
      </c>
      <c r="F85" s="42" t="s">
        <v>39</v>
      </c>
    </row>
    <row r="86" spans="1:7" ht="15.75" customHeight="1" x14ac:dyDescent="0.25">
      <c r="A86" s="2" t="s">
        <v>23</v>
      </c>
      <c r="B86" s="9"/>
      <c r="C86" s="16"/>
      <c r="D86" s="3">
        <f>SUM(D84:D85)</f>
        <v>230.63</v>
      </c>
      <c r="E86" s="7"/>
      <c r="F86" s="42"/>
    </row>
    <row r="87" spans="1:7" ht="15.75" customHeight="1" x14ac:dyDescent="0.25">
      <c r="A87" s="14" t="s">
        <v>60</v>
      </c>
      <c r="B87" s="8"/>
      <c r="C87" s="15" t="s">
        <v>29</v>
      </c>
      <c r="D87" s="70">
        <v>194</v>
      </c>
      <c r="E87" s="7">
        <v>3295</v>
      </c>
      <c r="F87" s="42" t="s">
        <v>44</v>
      </c>
    </row>
    <row r="88" spans="1:7" ht="30.75" customHeight="1" x14ac:dyDescent="0.25">
      <c r="A88" s="14" t="s">
        <v>60</v>
      </c>
      <c r="B88" s="8"/>
      <c r="C88" s="15" t="s">
        <v>29</v>
      </c>
      <c r="D88" s="70">
        <v>230.25</v>
      </c>
      <c r="E88" s="7">
        <v>3232</v>
      </c>
      <c r="F88" s="86" t="s">
        <v>96</v>
      </c>
    </row>
    <row r="89" spans="1:7" ht="30.75" customHeight="1" x14ac:dyDescent="0.25">
      <c r="A89" s="14" t="s">
        <v>60</v>
      </c>
      <c r="B89" s="8"/>
      <c r="C89" s="15" t="s">
        <v>29</v>
      </c>
      <c r="D89" s="70">
        <v>4.5999999999999996</v>
      </c>
      <c r="E89" s="7">
        <v>3235</v>
      </c>
      <c r="F89" s="42" t="s">
        <v>97</v>
      </c>
    </row>
    <row r="90" spans="1:7" ht="27.75" customHeight="1" x14ac:dyDescent="0.25">
      <c r="A90" s="14" t="s">
        <v>60</v>
      </c>
      <c r="B90" s="8"/>
      <c r="C90" s="15" t="s">
        <v>29</v>
      </c>
      <c r="D90" s="70">
        <v>472.36</v>
      </c>
      <c r="E90" s="7">
        <v>3233</v>
      </c>
      <c r="F90" s="86" t="s">
        <v>100</v>
      </c>
    </row>
    <row r="91" spans="1:7" ht="30" customHeight="1" x14ac:dyDescent="0.25">
      <c r="A91" s="14" t="s">
        <v>60</v>
      </c>
      <c r="B91" s="8"/>
      <c r="C91" s="15" t="s">
        <v>29</v>
      </c>
      <c r="D91" s="70">
        <v>161.65</v>
      </c>
      <c r="E91" s="7">
        <v>3237</v>
      </c>
      <c r="F91" s="47" t="s">
        <v>99</v>
      </c>
    </row>
    <row r="92" spans="1:7" ht="24.75" customHeight="1" x14ac:dyDescent="0.25">
      <c r="A92" s="14" t="s">
        <v>60</v>
      </c>
      <c r="B92" s="8"/>
      <c r="C92" s="15" t="s">
        <v>29</v>
      </c>
      <c r="D92" s="70">
        <v>36</v>
      </c>
      <c r="E92" s="7">
        <v>3235</v>
      </c>
      <c r="F92" s="86" t="s">
        <v>98</v>
      </c>
    </row>
    <row r="93" spans="1:7" ht="15.75" customHeight="1" x14ac:dyDescent="0.25">
      <c r="A93" s="2" t="s">
        <v>23</v>
      </c>
      <c r="B93" s="9"/>
      <c r="C93" s="16"/>
      <c r="D93" s="3">
        <f>SUM(D87:D92)</f>
        <v>1098.8600000000001</v>
      </c>
      <c r="E93" s="7"/>
      <c r="F93" s="42"/>
    </row>
    <row r="94" spans="1:7" ht="24.75" x14ac:dyDescent="0.25">
      <c r="A94" s="14" t="s">
        <v>72</v>
      </c>
      <c r="B94" s="8" t="s">
        <v>54</v>
      </c>
      <c r="C94" s="15" t="s">
        <v>54</v>
      </c>
      <c r="D94" s="82">
        <f>10.68+10.68+3.56+28.21+100</f>
        <v>153.13</v>
      </c>
      <c r="E94" s="7">
        <v>3237</v>
      </c>
      <c r="F94" s="47" t="s">
        <v>73</v>
      </c>
    </row>
    <row r="95" spans="1:7" x14ac:dyDescent="0.25">
      <c r="A95" s="2" t="s">
        <v>23</v>
      </c>
      <c r="B95" s="8"/>
      <c r="C95" s="15"/>
      <c r="D95" s="3">
        <f>SUM(D94)</f>
        <v>153.13</v>
      </c>
      <c r="E95" s="7"/>
      <c r="F95" s="42"/>
    </row>
    <row r="96" spans="1:7" x14ac:dyDescent="0.25">
      <c r="A96" s="14" t="s">
        <v>24</v>
      </c>
      <c r="B96" s="28"/>
      <c r="C96" s="28"/>
      <c r="D96" s="85">
        <f>2289.24+243497.52</f>
        <v>245786.75999999998</v>
      </c>
      <c r="E96" s="7">
        <v>3111</v>
      </c>
      <c r="F96" s="42" t="s">
        <v>25</v>
      </c>
    </row>
    <row r="97" spans="1:13" x14ac:dyDescent="0.25">
      <c r="A97" s="14" t="s">
        <v>24</v>
      </c>
      <c r="B97" s="28"/>
      <c r="C97" s="28"/>
      <c r="D97" s="85">
        <v>132.72999999999999</v>
      </c>
      <c r="E97" s="7">
        <v>3121</v>
      </c>
      <c r="F97" s="42" t="s">
        <v>26</v>
      </c>
    </row>
    <row r="98" spans="1:13" x14ac:dyDescent="0.25">
      <c r="A98" s="14" t="s">
        <v>24</v>
      </c>
      <c r="B98" s="28"/>
      <c r="C98" s="28"/>
      <c r="D98" s="85">
        <f>377.73+40177.12</f>
        <v>40554.850000000006</v>
      </c>
      <c r="E98" s="7">
        <v>3132</v>
      </c>
      <c r="F98" s="42" t="s">
        <v>27</v>
      </c>
      <c r="G98" s="29"/>
    </row>
    <row r="99" spans="1:13" x14ac:dyDescent="0.25">
      <c r="A99" s="14" t="s">
        <v>24</v>
      </c>
      <c r="B99" s="28"/>
      <c r="C99" s="28"/>
      <c r="D99" s="85">
        <f>202</f>
        <v>202</v>
      </c>
      <c r="E99" s="7">
        <v>3211</v>
      </c>
      <c r="F99" s="42" t="s">
        <v>28</v>
      </c>
      <c r="I99" s="1"/>
    </row>
    <row r="100" spans="1:13" x14ac:dyDescent="0.25">
      <c r="A100" s="14" t="s">
        <v>24</v>
      </c>
      <c r="B100" s="28"/>
      <c r="C100" s="28"/>
      <c r="D100" s="85">
        <v>3717.72</v>
      </c>
      <c r="E100" s="7">
        <v>3212</v>
      </c>
      <c r="F100" s="42" t="s">
        <v>46</v>
      </c>
      <c r="K100" s="1"/>
    </row>
    <row r="101" spans="1:13" x14ac:dyDescent="0.25">
      <c r="A101" s="14" t="s">
        <v>24</v>
      </c>
      <c r="B101" s="28"/>
      <c r="C101" s="28"/>
      <c r="D101" s="85">
        <v>30.9</v>
      </c>
      <c r="E101" s="7">
        <v>3214</v>
      </c>
      <c r="F101" s="42" t="s">
        <v>58</v>
      </c>
    </row>
    <row r="102" spans="1:13" ht="15.75" thickBot="1" x14ac:dyDescent="0.3">
      <c r="A102" s="5" t="s">
        <v>23</v>
      </c>
      <c r="B102" s="19"/>
      <c r="C102" s="19"/>
      <c r="D102" s="20">
        <f>SUM(D96:D101)</f>
        <v>290424.95999999996</v>
      </c>
      <c r="E102" s="21"/>
      <c r="F102" s="48"/>
    </row>
    <row r="103" spans="1:13" x14ac:dyDescent="0.25">
      <c r="A103" s="10"/>
      <c r="B103" s="10"/>
      <c r="C103" s="10"/>
      <c r="D103" s="11"/>
      <c r="E103" s="10"/>
      <c r="F103" s="10"/>
      <c r="I103" s="6"/>
      <c r="J103" s="6"/>
      <c r="K103" s="6"/>
      <c r="L103" s="6"/>
      <c r="M103" s="6"/>
    </row>
    <row r="104" spans="1:13" x14ac:dyDescent="0.25">
      <c r="A104" s="6"/>
      <c r="B104" s="6"/>
      <c r="C104" s="6"/>
      <c r="D104" s="12"/>
      <c r="E104" s="6"/>
      <c r="F104" s="6"/>
      <c r="G104" s="6"/>
      <c r="I104" s="6"/>
      <c r="J104" s="6"/>
    </row>
    <row r="105" spans="1:13" x14ac:dyDescent="0.25">
      <c r="A105" s="6"/>
      <c r="B105" s="6"/>
      <c r="C105" s="6"/>
      <c r="D105" s="12"/>
      <c r="E105" s="6"/>
      <c r="F105" s="6"/>
      <c r="G105" s="6"/>
      <c r="I105" s="6"/>
      <c r="J105" s="6"/>
    </row>
    <row r="106" spans="1:13" x14ac:dyDescent="0.25">
      <c r="A106" s="6"/>
      <c r="B106" s="6"/>
      <c r="C106" s="6"/>
      <c r="D106" s="12"/>
      <c r="E106" s="6"/>
      <c r="F106" s="6"/>
      <c r="G106" s="6"/>
      <c r="I106" s="6"/>
      <c r="J106" s="6"/>
    </row>
    <row r="107" spans="1:13" x14ac:dyDescent="0.25">
      <c r="A107" s="6"/>
      <c r="B107" s="12"/>
      <c r="C107" s="6"/>
      <c r="D107" s="12"/>
      <c r="E107" s="83"/>
      <c r="F107" s="12"/>
      <c r="G107" s="68"/>
      <c r="I107" s="6"/>
      <c r="J107" s="6"/>
    </row>
    <row r="108" spans="1:13" x14ac:dyDescent="0.25">
      <c r="A108" s="6"/>
      <c r="B108" s="12"/>
      <c r="C108" s="6"/>
      <c r="D108" s="12"/>
      <c r="E108" s="6"/>
      <c r="F108" s="67"/>
      <c r="G108" s="68"/>
      <c r="I108" s="6"/>
      <c r="J108" s="6"/>
    </row>
    <row r="109" spans="1:13" x14ac:dyDescent="0.25">
      <c r="A109" s="6"/>
      <c r="B109" s="12"/>
      <c r="C109" s="6"/>
      <c r="D109" s="12"/>
      <c r="E109" s="6"/>
      <c r="F109" s="6"/>
      <c r="G109" s="68"/>
      <c r="I109" s="6"/>
      <c r="J109" s="6"/>
    </row>
    <row r="110" spans="1:13" x14ac:dyDescent="0.25">
      <c r="A110" s="6"/>
      <c r="B110" s="6"/>
      <c r="C110" s="6"/>
      <c r="D110" s="12"/>
      <c r="E110" s="6"/>
      <c r="F110" s="67"/>
      <c r="G110" s="68"/>
      <c r="I110" s="6"/>
      <c r="J110" s="6"/>
    </row>
    <row r="111" spans="1:13" x14ac:dyDescent="0.25">
      <c r="A111" s="6"/>
      <c r="B111" s="6"/>
      <c r="C111" s="6"/>
      <c r="D111" s="12"/>
      <c r="E111" s="6"/>
      <c r="F111" s="67"/>
      <c r="G111" s="68"/>
      <c r="I111" s="6"/>
      <c r="J111" s="6"/>
    </row>
    <row r="112" spans="1:13" x14ac:dyDescent="0.25">
      <c r="A112" s="6"/>
      <c r="B112" s="6"/>
      <c r="C112" s="6"/>
      <c r="D112" s="12"/>
      <c r="E112" s="6"/>
      <c r="F112" s="67"/>
      <c r="G112" s="68"/>
      <c r="I112" s="6"/>
      <c r="J112" s="6"/>
    </row>
    <row r="113" spans="1:10" x14ac:dyDescent="0.25">
      <c r="A113" s="6"/>
      <c r="B113" s="6"/>
      <c r="C113" s="6"/>
      <c r="D113" s="12"/>
      <c r="E113" s="6"/>
      <c r="F113" s="67"/>
      <c r="G113" s="68"/>
      <c r="I113" s="6"/>
      <c r="J113" s="6"/>
    </row>
    <row r="114" spans="1:10" x14ac:dyDescent="0.25">
      <c r="A114" s="6"/>
      <c r="B114" s="6"/>
      <c r="C114" s="6"/>
      <c r="D114" s="12"/>
      <c r="E114" s="6"/>
      <c r="F114" s="67"/>
      <c r="G114" s="68"/>
      <c r="I114" s="6"/>
      <c r="J114" s="6"/>
    </row>
    <row r="115" spans="1:10" x14ac:dyDescent="0.25">
      <c r="A115" s="6"/>
      <c r="B115" s="12"/>
      <c r="C115" s="6"/>
      <c r="D115" s="12"/>
      <c r="E115" s="6"/>
      <c r="F115" s="67"/>
      <c r="G115" s="68"/>
      <c r="I115" s="6"/>
      <c r="J115" s="6"/>
    </row>
    <row r="116" spans="1:10" x14ac:dyDescent="0.25">
      <c r="A116" s="6"/>
      <c r="B116" s="6"/>
      <c r="C116" s="6"/>
      <c r="D116" s="12"/>
      <c r="E116" s="6"/>
      <c r="F116" s="6"/>
      <c r="G116" s="6"/>
      <c r="I116" s="6"/>
      <c r="J116" s="6"/>
    </row>
    <row r="117" spans="1:10" x14ac:dyDescent="0.25">
      <c r="A117" s="6"/>
      <c r="B117" s="6"/>
      <c r="C117" s="6"/>
      <c r="D117" s="12"/>
      <c r="E117" s="6"/>
      <c r="F117" s="6"/>
      <c r="G117" s="6"/>
      <c r="I117" s="6"/>
      <c r="J117" s="6"/>
    </row>
    <row r="118" spans="1:10" x14ac:dyDescent="0.25">
      <c r="A118" s="6"/>
      <c r="B118" s="6"/>
      <c r="C118" s="6"/>
      <c r="D118" s="12"/>
      <c r="E118" s="6"/>
      <c r="F118" s="6"/>
      <c r="G118" s="6"/>
      <c r="I118" s="6"/>
      <c r="J118" s="6"/>
    </row>
    <row r="119" spans="1:10" x14ac:dyDescent="0.25">
      <c r="A119" s="6"/>
      <c r="B119" s="6"/>
      <c r="C119" s="6"/>
      <c r="D119" s="12"/>
      <c r="E119" s="6"/>
      <c r="F119" s="6"/>
      <c r="G119" s="6"/>
      <c r="I119" s="6"/>
      <c r="J119" s="6"/>
    </row>
    <row r="120" spans="1:10" x14ac:dyDescent="0.25">
      <c r="C120" s="6"/>
      <c r="D120" s="33"/>
      <c r="F120" s="6"/>
    </row>
    <row r="121" spans="1:10" x14ac:dyDescent="0.25">
      <c r="D121" s="1"/>
    </row>
    <row r="122" spans="1:10" x14ac:dyDescent="0.25">
      <c r="D122" s="1"/>
    </row>
    <row r="124" spans="1:10" x14ac:dyDescent="0.25">
      <c r="D124" s="1"/>
      <c r="F124" s="1"/>
    </row>
  </sheetData>
  <autoFilter ref="A5:F103" xr:uid="{9A9A39EA-576E-4778-A59E-99D5D19F917C}"/>
  <mergeCells count="2">
    <mergeCell ref="A2:F2"/>
    <mergeCell ref="A3:F3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082025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Sardelić</dc:creator>
  <cp:lastModifiedBy>Nataša Ilić-Huserik</cp:lastModifiedBy>
  <cp:lastPrinted>2025-09-16T07:32:42Z</cp:lastPrinted>
  <dcterms:created xsi:type="dcterms:W3CDTF">2015-06-05T18:17:20Z</dcterms:created>
  <dcterms:modified xsi:type="dcterms:W3CDTF">2025-09-16T10:59:07Z</dcterms:modified>
</cp:coreProperties>
</file>