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C:\Users\sanja.sardelic\Desktop\"/>
    </mc:Choice>
  </mc:AlternateContent>
  <xr:revisionPtr revIDLastSave="0" documentId="13_ncr:1_{D9A44DB3-A676-4167-89A2-53117C732B15}" xr6:coauthVersionLast="36" xr6:coauthVersionMax="47" xr10:uidLastSave="{00000000-0000-0000-0000-000000000000}"/>
  <bookViews>
    <workbookView xWindow="2940" yWindow="2940" windowWidth="21165" windowHeight="11145" xr2:uid="{00000000-000D-0000-FFFF-FFFF00000000}"/>
  </bookViews>
  <sheets>
    <sheet name="092025" sheetId="3" r:id="rId1"/>
  </sheets>
  <definedNames>
    <definedName name="_xlnm._FilterDatabase" localSheetId="0" hidden="1">'092025'!$A$5:$F$157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45" i="3" l="1"/>
  <c r="D106" i="3"/>
  <c r="D153" i="3"/>
  <c r="D141" i="3"/>
  <c r="D112" i="3"/>
  <c r="D102" i="3"/>
  <c r="D99" i="3"/>
  <c r="D18" i="3"/>
  <c r="D16" i="3"/>
  <c r="D13" i="3"/>
  <c r="D150" i="3"/>
  <c r="D152" i="3"/>
  <c r="D156" i="3" l="1"/>
  <c r="D123" i="3"/>
  <c r="D41" i="3"/>
  <c r="D90" i="3"/>
  <c r="D134" i="3" l="1"/>
  <c r="D148" i="3"/>
  <c r="D88" i="3" l="1"/>
  <c r="D26" i="3"/>
  <c r="D24" i="3"/>
  <c r="D22" i="3"/>
  <c r="D20" i="3"/>
  <c r="D74" i="3" l="1"/>
  <c r="D32" i="3"/>
  <c r="D119" i="3" l="1"/>
  <c r="D109" i="3" l="1"/>
  <c r="D80" i="3"/>
  <c r="D78" i="3"/>
  <c r="D76" i="3"/>
  <c r="D38" i="3"/>
  <c r="D147" i="3"/>
  <c r="D28" i="3"/>
  <c r="D34" i="3" l="1"/>
  <c r="D65" i="3" l="1"/>
  <c r="D36" i="3" l="1"/>
  <c r="D116" i="3"/>
  <c r="D59" i="3"/>
  <c r="D84" i="3" l="1"/>
  <c r="D69" i="3"/>
  <c r="D53" i="3"/>
  <c r="D51" i="3"/>
  <c r="D71" i="3" l="1"/>
  <c r="D57" i="3"/>
  <c r="D86" i="3" l="1"/>
  <c r="D49" i="3" l="1"/>
  <c r="D67" i="3" l="1"/>
  <c r="D45" i="3"/>
  <c r="D114" i="3" l="1"/>
  <c r="D55" i="3"/>
  <c r="D30" i="3" l="1"/>
  <c r="D47" i="3"/>
  <c r="D43" i="3"/>
  <c r="D128" i="3" l="1"/>
  <c r="D82" i="3"/>
  <c r="D63" i="3"/>
  <c r="D138" i="3" l="1"/>
  <c r="D136" i="3" l="1"/>
  <c r="D126" i="3" l="1"/>
  <c r="D149" i="3" l="1"/>
  <c r="D61" i="3" l="1"/>
  <c r="D132" i="3" l="1"/>
  <c r="D130" i="3"/>
  <c r="D92" i="3" l="1"/>
  <c r="D7" i="3"/>
</calcChain>
</file>

<file path=xl/sharedStrings.xml><?xml version="1.0" encoding="utf-8"?>
<sst xmlns="http://schemas.openxmlformats.org/spreadsheetml/2006/main" count="367" uniqueCount="139">
  <si>
    <t>NAZIV PRIMATELJA</t>
  </si>
  <si>
    <t>SJEDIŠTE/ PREBIVALIŠTE PRIMATELJA</t>
  </si>
  <si>
    <t>KONTO</t>
  </si>
  <si>
    <t>u eurima</t>
  </si>
  <si>
    <t>JAVNA OBJAVA INFORMACIJA O TROŠENJU SREDSTAVA</t>
  </si>
  <si>
    <t>LEXPERA d.o.o.</t>
  </si>
  <si>
    <t>79506290597</t>
  </si>
  <si>
    <t>92963223473</t>
  </si>
  <si>
    <t>FINA FINANCIJSKA AGENCIJA</t>
  </si>
  <si>
    <t>85821130368</t>
  </si>
  <si>
    <t>A1 HRVATSKA d.o.o.</t>
  </si>
  <si>
    <t>HRVATSKI TELEKOM</t>
  </si>
  <si>
    <t>33679708526</t>
  </si>
  <si>
    <t>29524210204</t>
  </si>
  <si>
    <t>81793146560</t>
  </si>
  <si>
    <t>GRAD RIJEKA</t>
  </si>
  <si>
    <t>54382731928</t>
  </si>
  <si>
    <t>99393766301</t>
  </si>
  <si>
    <t>06531901714</t>
  </si>
  <si>
    <t>34976993601</t>
  </si>
  <si>
    <t>71981294715</t>
  </si>
  <si>
    <t>VRSTA RASHODA /IZDATKA</t>
  </si>
  <si>
    <t>Ukupno</t>
  </si>
  <si>
    <t>Građevinski fakultet Rijeka</t>
  </si>
  <si>
    <t>Plaće za redovan rad</t>
  </si>
  <si>
    <t>Ostali rashodi za zaposlene</t>
  </si>
  <si>
    <t>Doprinosi za obvezno zdravstveno osiguranje</t>
  </si>
  <si>
    <t>Službena putovanja</t>
  </si>
  <si>
    <t>Zagreb</t>
  </si>
  <si>
    <t>Rijeka</t>
  </si>
  <si>
    <t>Čakovec</t>
  </si>
  <si>
    <t>IZNOS</t>
  </si>
  <si>
    <t>Energija</t>
  </si>
  <si>
    <t>Komunalne usluge</t>
  </si>
  <si>
    <t>Usluge tekućeg i investicijskog održavanja</t>
  </si>
  <si>
    <t>Ostale usluge</t>
  </si>
  <si>
    <t>Usluge promidžbe i informiranja</t>
  </si>
  <si>
    <t>Zakupnine i najamnine</t>
  </si>
  <si>
    <t>Računalne usluge</t>
  </si>
  <si>
    <t>Ostali nespomenuti rashodi poslovanja</t>
  </si>
  <si>
    <t>Bankarske usluge i usluge platnog prometa</t>
  </si>
  <si>
    <t xml:space="preserve">OIB </t>
  </si>
  <si>
    <t>Pristojbe i naknade</t>
  </si>
  <si>
    <t>Uredski materijal i ostali materijalni rashodi</t>
  </si>
  <si>
    <t>Naknada za prijevoz, za rad na terenu i odvojeni život</t>
  </si>
  <si>
    <t>SVEUČILIŠTE U RIJECI</t>
  </si>
  <si>
    <t>SVEUČILIŠNA KNJIŽNICA RIJEKA</t>
  </si>
  <si>
    <t>Velika Gorica</t>
  </si>
  <si>
    <t>29035933600</t>
  </si>
  <si>
    <t>MEĐIMURJE-PLIN d.o.o.</t>
  </si>
  <si>
    <t>87311810356</t>
  </si>
  <si>
    <t>GDPR</t>
  </si>
  <si>
    <t>Materijal i dijelovi za tekuće i investicijsko održavanje</t>
  </si>
  <si>
    <t>Intelektualne i osobne usluge</t>
  </si>
  <si>
    <t>MOIRE COLOR</t>
  </si>
  <si>
    <t>Usluge telefona interneta, pošte i prijevoza</t>
  </si>
  <si>
    <t>DRŽAVNI PRORAČUN</t>
  </si>
  <si>
    <t>NARODNE NOVINE d.d.</t>
  </si>
  <si>
    <t>Ostali i nespomenuti rashodi poslovanja</t>
  </si>
  <si>
    <t>Stručno usavršavanje zaposlenika</t>
  </si>
  <si>
    <t>SVEUČILIŠTE U RIJECI GRAĐEVINSKI FAKULTET                                                                                                                                                                                                                                                                                              OIB 92037849504                                                                                                                                                                                                                                                                                                                                             RADMILE MATEJČIĆ 3, RIJEKA                                                                                                                                                                                                                                                                                                                                                      IBAN: HR2923600001101407882</t>
  </si>
  <si>
    <t>Sitan inventar i autogume</t>
  </si>
  <si>
    <t>ARPA PROMET d.o.o.</t>
  </si>
  <si>
    <t>ALCA ZAGREB d.o.o.</t>
  </si>
  <si>
    <t>NETCOM d.o.o.</t>
  </si>
  <si>
    <t>ČISTOĆA d.o.o.</t>
  </si>
  <si>
    <t xml:space="preserve">ZAGREBAČKA BANKA d.d. </t>
  </si>
  <si>
    <t>SECURITAS HRVATSKA d.o.o.</t>
  </si>
  <si>
    <t>HP-HRVATSKA POŠTA d.d.</t>
  </si>
  <si>
    <t xml:space="preserve">ENERGO d.o.o. </t>
  </si>
  <si>
    <t>KSU COMPANI d.o.o.</t>
  </si>
  <si>
    <t>OPTIMUS LAB d.o.o.</t>
  </si>
  <si>
    <t>HRVATSKA RADITELEVIZIJA</t>
  </si>
  <si>
    <t>GABRIJELA JOZIĆ</t>
  </si>
  <si>
    <t>Intelektualne i osobne usluge (ugovor o djelu ukupan trošak)</t>
  </si>
  <si>
    <t>Materijal i sirovine</t>
  </si>
  <si>
    <t>Premije osiguranja</t>
  </si>
  <si>
    <t>Obrt za fotokopiranje SCRIPTA</t>
  </si>
  <si>
    <t>WIENER OSIGURANJE VIG d.d.</t>
  </si>
  <si>
    <t>BENEFIT SYSTEMS D.O.O.</t>
  </si>
  <si>
    <t>TK ELEVATOR EASTERN EUROPE Gmbh</t>
  </si>
  <si>
    <t>94505281348</t>
  </si>
  <si>
    <t>O.K.COMMERCE d.o.o.</t>
  </si>
  <si>
    <t>ALFA ATEST d.o.o.</t>
  </si>
  <si>
    <t>Split</t>
  </si>
  <si>
    <t>OPENAI, LLC</t>
  </si>
  <si>
    <t>USA</t>
  </si>
  <si>
    <t>TOP TRAVEL D.O.O.</t>
  </si>
  <si>
    <t>INTERMAX d.o.o.</t>
  </si>
  <si>
    <t>ISPLATA SREDSTAVA ZA RAZDOBLJE RUJAN 2025.</t>
  </si>
  <si>
    <t>NOVI LIST d.d.</t>
  </si>
  <si>
    <t>CROATIA AIRLINES d.d.</t>
  </si>
  <si>
    <t>C.I.A.K. AUTO</t>
  </si>
  <si>
    <t>Gornji Stupnik</t>
  </si>
  <si>
    <t>SPRINGER NATURE AUTHOR SERVICES</t>
  </si>
  <si>
    <t>Florida USA</t>
  </si>
  <si>
    <t>SAMSUNG ELECTRONICS AUSTRIA Gmbh</t>
  </si>
  <si>
    <t>Vienna</t>
  </si>
  <si>
    <t>HARTA d.o.o.</t>
  </si>
  <si>
    <t>Kastav</t>
  </si>
  <si>
    <t>Zatezne kamate</t>
  </si>
  <si>
    <t>VOLTING, obrt za usluge</t>
  </si>
  <si>
    <t>SANCTA DOMENICA d.o.o.</t>
  </si>
  <si>
    <t>Sveta Nedelja</t>
  </si>
  <si>
    <t>JOTFORM LTD</t>
  </si>
  <si>
    <t>London GB</t>
  </si>
  <si>
    <t>TERMO GUARD d.o.o.</t>
  </si>
  <si>
    <t>LA BANCA DELLA CALCE SRL</t>
  </si>
  <si>
    <t>Bologna</t>
  </si>
  <si>
    <t>COCNCORDA d.o.o.</t>
  </si>
  <si>
    <t>MATHS FOR MORE S.L.U.</t>
  </si>
  <si>
    <t>Barcelona</t>
  </si>
  <si>
    <t>H20 INSTALACIJE, OBRT ZA VODOINSTALACIJSKE USLUGE</t>
  </si>
  <si>
    <t>CADCAM DESING CENTAR d.o.o.</t>
  </si>
  <si>
    <t>MARITERM SERVIS d.o.o.</t>
  </si>
  <si>
    <t>GEOLUX d.o.o.</t>
  </si>
  <si>
    <t>Samobor</t>
  </si>
  <si>
    <t>TISKARA I GRAFIKA VIŠKOVO</t>
  </si>
  <si>
    <t>Viškovo</t>
  </si>
  <si>
    <t>ROSET dekorativne zavjese</t>
  </si>
  <si>
    <t>OXY d.o.o.</t>
  </si>
  <si>
    <t>Pula</t>
  </si>
  <si>
    <t>GDI d.o.o.</t>
  </si>
  <si>
    <t>Zageb</t>
  </si>
  <si>
    <t>GRAM-MOL d.o.o.</t>
  </si>
  <si>
    <t>BELMET 97 d.o.o.</t>
  </si>
  <si>
    <t xml:space="preserve">DRAVA IN </t>
  </si>
  <si>
    <t xml:space="preserve">UDRUŽENJE UUS </t>
  </si>
  <si>
    <t>Beograd</t>
  </si>
  <si>
    <t xml:space="preserve">SVIENGINNER KFT </t>
  </si>
  <si>
    <t>Budimpešta</t>
  </si>
  <si>
    <t>MDPI</t>
  </si>
  <si>
    <t>Usluge tekućeg i investicijskog  održavanja</t>
  </si>
  <si>
    <t>Licenca</t>
  </si>
  <si>
    <t>Basel</t>
  </si>
  <si>
    <t>STRAND AGENCIJA ZA RAZVOJ ODRŽIVE URBANE ZAJEDNICE</t>
  </si>
  <si>
    <t>Licence</t>
  </si>
  <si>
    <t>Zakupnine i najamnine PDV - stjecanje usluga EU</t>
  </si>
  <si>
    <t>Zakupnine i najamnine PDV -stjecanje bez sjedišta u RH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</si>
</sst>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7"/>
      <color rgb="FF000000"/>
      <name val="ARIAL"/>
      <family val="16"/>
      <charset val="1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rgb="FF000000"/>
      <name val="ARIAL"/>
      <family val="16"/>
      <charset val="1"/>
    </font>
    <font>
      <b/>
      <sz val="9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5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0" fontId="18" fillId="0" borderId="0"/>
    <xf numFmtId="0" fontId="34" fillId="0" borderId="0"/>
    <xf numFmtId="0" fontId="31" fillId="0" borderId="0"/>
    <xf numFmtId="0" fontId="35" fillId="0" borderId="0"/>
    <xf numFmtId="0" fontId="35" fillId="0" borderId="0"/>
    <xf numFmtId="0" fontId="1" fillId="3" borderId="0" applyNumberFormat="0" applyBorder="0" applyAlignment="0" applyProtection="0"/>
    <xf numFmtId="0" fontId="31" fillId="0" borderId="0"/>
  </cellStyleXfs>
  <cellXfs count="99">
    <xf numFmtId="0" fontId="0" fillId="0" borderId="0" xfId="0"/>
    <xf numFmtId="4" fontId="0" fillId="0" borderId="0" xfId="0" applyNumberFormat="1"/>
    <xf numFmtId="0" fontId="24" fillId="0" borderId="3" xfId="0" applyFont="1" applyFill="1" applyBorder="1"/>
    <xf numFmtId="4" fontId="23" fillId="0" borderId="4" xfId="0" applyNumberFormat="1" applyFont="1" applyFill="1" applyBorder="1"/>
    <xf numFmtId="0" fontId="26" fillId="0" borderId="4" xfId="0" applyFont="1" applyFill="1" applyBorder="1" applyAlignment="1">
      <alignment horizontal="left"/>
    </xf>
    <xf numFmtId="0" fontId="24" fillId="0" borderId="5" xfId="0" applyFont="1" applyFill="1" applyBorder="1"/>
    <xf numFmtId="0" fontId="0" fillId="0" borderId="0" xfId="0" applyBorder="1"/>
    <xf numFmtId="0" fontId="0" fillId="0" borderId="4" xfId="0" applyFill="1" applyBorder="1"/>
    <xf numFmtId="0" fontId="22" fillId="0" borderId="4" xfId="0" applyFont="1" applyFill="1" applyBorder="1" applyAlignment="1">
      <alignment horizontal="left"/>
    </xf>
    <xf numFmtId="0" fontId="28" fillId="0" borderId="4" xfId="0" applyFont="1" applyFill="1" applyBorder="1" applyAlignment="1">
      <alignment horizontal="left"/>
    </xf>
    <xf numFmtId="0" fontId="0" fillId="0" borderId="7" xfId="0" applyBorder="1"/>
    <xf numFmtId="4" fontId="0" fillId="0" borderId="7" xfId="0" applyNumberFormat="1" applyBorder="1"/>
    <xf numFmtId="4" fontId="0" fillId="0" borderId="0" xfId="0" applyNumberFormat="1" applyBorder="1"/>
    <xf numFmtId="0" fontId="20" fillId="0" borderId="0" xfId="0" applyFont="1" applyAlignment="1">
      <alignment horizontal="left" vertical="top"/>
    </xf>
    <xf numFmtId="0" fontId="21" fillId="0" borderId="3" xfId="0" applyFont="1" applyFill="1" applyBorder="1"/>
    <xf numFmtId="0" fontId="21" fillId="0" borderId="4" xfId="0" applyFont="1" applyFill="1" applyBorder="1" applyAlignment="1">
      <alignment horizontal="left"/>
    </xf>
    <xf numFmtId="0" fontId="29" fillId="0" borderId="4" xfId="0" applyFont="1" applyFill="1" applyBorder="1" applyAlignment="1">
      <alignment horizontal="left"/>
    </xf>
    <xf numFmtId="0" fontId="23" fillId="0" borderId="6" xfId="0" applyFont="1" applyFill="1" applyBorder="1" applyAlignment="1"/>
    <xf numFmtId="4" fontId="23" fillId="0" borderId="6" xfId="0" applyNumberFormat="1" applyFont="1" applyFill="1" applyBorder="1"/>
    <xf numFmtId="0" fontId="0" fillId="0" borderId="6" xfId="0" applyFill="1" applyBorder="1"/>
    <xf numFmtId="0" fontId="25" fillId="0" borderId="3" xfId="0" applyFont="1" applyFill="1" applyBorder="1"/>
    <xf numFmtId="0" fontId="25" fillId="0" borderId="4" xfId="0" applyFont="1" applyFill="1" applyBorder="1" applyAlignment="1">
      <alignment horizontal="left"/>
    </xf>
    <xf numFmtId="0" fontId="22" fillId="0" borderId="4" xfId="0" applyFont="1" applyFill="1" applyBorder="1" applyAlignment="1"/>
    <xf numFmtId="0" fontId="21" fillId="0" borderId="4" xfId="0" applyFont="1" applyFill="1" applyBorder="1" applyAlignment="1"/>
    <xf numFmtId="0" fontId="21" fillId="0" borderId="3" xfId="0" applyFont="1" applyFill="1" applyBorder="1" applyAlignment="1">
      <alignment wrapText="1"/>
    </xf>
    <xf numFmtId="0" fontId="0" fillId="0" borderId="4" xfId="0" applyFill="1" applyBorder="1" applyAlignment="1"/>
    <xf numFmtId="0" fontId="0" fillId="0" borderId="0" xfId="0" applyFill="1"/>
    <xf numFmtId="0" fontId="25" fillId="0" borderId="3" xfId="0" applyFont="1" applyFill="1" applyBorder="1" applyAlignment="1">
      <alignment wrapText="1"/>
    </xf>
    <xf numFmtId="0" fontId="15" fillId="0" borderId="4" xfId="0" applyFont="1" applyFill="1" applyBorder="1"/>
    <xf numFmtId="0" fontId="24" fillId="0" borderId="4" xfId="0" applyFont="1" applyFill="1" applyBorder="1" applyAlignment="1">
      <alignment horizontal="left"/>
    </xf>
    <xf numFmtId="4" fontId="0" fillId="0" borderId="0" xfId="0" applyNumberFormat="1" applyFill="1"/>
    <xf numFmtId="0" fontId="19" fillId="0" borderId="0" xfId="0" applyFont="1" applyFill="1"/>
    <xf numFmtId="0" fontId="19" fillId="0" borderId="0" xfId="0" applyFont="1" applyFill="1" applyAlignment="1">
      <alignment horizontal="right"/>
    </xf>
    <xf numFmtId="0" fontId="25" fillId="0" borderId="0" xfId="0" applyFont="1" applyFill="1" applyBorder="1"/>
    <xf numFmtId="0" fontId="21" fillId="0" borderId="0" xfId="0" applyFont="1" applyBorder="1"/>
    <xf numFmtId="4" fontId="32" fillId="0" borderId="0" xfId="0" applyNumberFormat="1" applyFont="1" applyFill="1" applyBorder="1"/>
    <xf numFmtId="0" fontId="0" fillId="0" borderId="0" xfId="0" applyFont="1" applyFill="1" applyBorder="1"/>
    <xf numFmtId="0" fontId="21" fillId="0" borderId="0" xfId="0" applyFont="1" applyFill="1" applyBorder="1"/>
    <xf numFmtId="0" fontId="21" fillId="0" borderId="9" xfId="0" applyFont="1" applyFill="1" applyBorder="1"/>
    <xf numFmtId="0" fontId="25" fillId="0" borderId="9" xfId="0" applyFont="1" applyFill="1" applyBorder="1"/>
    <xf numFmtId="0" fontId="30" fillId="0" borderId="9" xfId="0" applyFont="1" applyFill="1" applyBorder="1"/>
    <xf numFmtId="0" fontId="26" fillId="0" borderId="9" xfId="0" applyFont="1" applyFill="1" applyBorder="1" applyAlignment="1">
      <alignment horizontal="left" vertical="top"/>
    </xf>
    <xf numFmtId="0" fontId="27" fillId="0" borderId="9" xfId="0" applyFont="1" applyFill="1" applyBorder="1" applyAlignment="1">
      <alignment horizontal="left" vertical="top"/>
    </xf>
    <xf numFmtId="0" fontId="21" fillId="0" borderId="9" xfId="0" applyFont="1" applyFill="1" applyBorder="1" applyAlignment="1">
      <alignment wrapText="1"/>
    </xf>
    <xf numFmtId="0" fontId="21" fillId="0" borderId="10" xfId="0" applyFont="1" applyFill="1" applyBorder="1"/>
    <xf numFmtId="0" fontId="12" fillId="0" borderId="4" xfId="0" applyFont="1" applyFill="1" applyBorder="1"/>
    <xf numFmtId="0" fontId="11" fillId="0" borderId="4" xfId="0" applyFont="1" applyFill="1" applyBorder="1"/>
    <xf numFmtId="0" fontId="10" fillId="0" borderId="4" xfId="0" applyFont="1" applyFill="1" applyBorder="1"/>
    <xf numFmtId="0" fontId="9" fillId="0" borderId="4" xfId="0" applyFont="1" applyFill="1" applyBorder="1"/>
    <xf numFmtId="0" fontId="26" fillId="2" borderId="4" xfId="0" applyFont="1" applyFill="1" applyBorder="1" applyAlignment="1">
      <alignment horizontal="left"/>
    </xf>
    <xf numFmtId="0" fontId="25" fillId="2" borderId="4" xfId="0" applyFont="1" applyFill="1" applyBorder="1" applyAlignment="1">
      <alignment horizontal="left"/>
    </xf>
    <xf numFmtId="0" fontId="12" fillId="2" borderId="4" xfId="0" applyFont="1" applyFill="1" applyBorder="1"/>
    <xf numFmtId="0" fontId="27" fillId="0" borderId="9" xfId="0" applyFont="1" applyFill="1" applyBorder="1" applyAlignment="1">
      <alignment vertical="top"/>
    </xf>
    <xf numFmtId="0" fontId="36" fillId="0" borderId="3" xfId="0" applyFont="1" applyFill="1" applyBorder="1"/>
    <xf numFmtId="0" fontId="37" fillId="0" borderId="4" xfId="0" applyFont="1" applyFill="1" applyBorder="1" applyAlignment="1">
      <alignment horizontal="left"/>
    </xf>
    <xf numFmtId="0" fontId="36" fillId="0" borderId="4" xfId="0" applyFont="1" applyFill="1" applyBorder="1"/>
    <xf numFmtId="0" fontId="6" fillId="0" borderId="4" xfId="0" applyFont="1" applyFill="1" applyBorder="1"/>
    <xf numFmtId="0" fontId="36" fillId="0" borderId="0" xfId="0" applyFont="1" applyFill="1" applyAlignment="1">
      <alignment vertical="top" wrapText="1"/>
    </xf>
    <xf numFmtId="0" fontId="36" fillId="0" borderId="0" xfId="0" applyFont="1" applyFill="1" applyAlignment="1">
      <alignment wrapText="1"/>
    </xf>
    <xf numFmtId="0" fontId="38" fillId="0" borderId="1" xfId="0" applyFont="1" applyFill="1" applyBorder="1" applyAlignment="1">
      <alignment vertical="center"/>
    </xf>
    <xf numFmtId="0" fontId="38" fillId="0" borderId="2" xfId="0" applyFont="1" applyFill="1" applyBorder="1" applyAlignment="1">
      <alignment vertical="center" wrapText="1"/>
    </xf>
    <xf numFmtId="0" fontId="38" fillId="0" borderId="2" xfId="0" applyFont="1" applyFill="1" applyBorder="1" applyAlignment="1">
      <alignment vertical="center"/>
    </xf>
    <xf numFmtId="0" fontId="38" fillId="0" borderId="8" xfId="0" applyFont="1" applyFill="1" applyBorder="1" applyAlignment="1">
      <alignment vertical="center" wrapText="1"/>
    </xf>
    <xf numFmtId="0" fontId="5" fillId="0" borderId="4" xfId="0" applyFont="1" applyFill="1" applyBorder="1"/>
    <xf numFmtId="0" fontId="26" fillId="0" borderId="9" xfId="0" applyFont="1" applyFill="1" applyBorder="1" applyAlignment="1">
      <alignment horizontal="left" vertical="center"/>
    </xf>
    <xf numFmtId="0" fontId="4" fillId="0" borderId="4" xfId="0" applyFont="1" applyFill="1" applyBorder="1"/>
    <xf numFmtId="0" fontId="36" fillId="0" borderId="4" xfId="0" applyFont="1" applyFill="1" applyBorder="1" applyAlignment="1">
      <alignment horizontal="left"/>
    </xf>
    <xf numFmtId="0" fontId="0" fillId="0" borderId="0" xfId="0" applyFill="1" applyBorder="1"/>
    <xf numFmtId="0" fontId="3" fillId="0" borderId="4" xfId="0" applyFont="1" applyFill="1" applyBorder="1"/>
    <xf numFmtId="4" fontId="0" fillId="0" borderId="0" xfId="0" applyNumberFormat="1" applyFill="1" applyBorder="1"/>
    <xf numFmtId="0" fontId="41" fillId="0" borderId="0" xfId="0" applyFont="1" applyAlignment="1">
      <alignment horizontal="left"/>
    </xf>
    <xf numFmtId="0" fontId="25" fillId="0" borderId="4" xfId="6" applyFont="1" applyFill="1" applyBorder="1" applyAlignment="1">
      <alignment horizontal="left" vertical="center" wrapText="1"/>
    </xf>
    <xf numFmtId="0" fontId="2" fillId="0" borderId="4" xfId="0" applyFont="1" applyFill="1" applyBorder="1"/>
    <xf numFmtId="0" fontId="42" fillId="0" borderId="0" xfId="0" applyFont="1" applyAlignment="1">
      <alignment horizontal="left"/>
    </xf>
    <xf numFmtId="0" fontId="30" fillId="0" borderId="4" xfId="7" applyFont="1" applyBorder="1" applyAlignment="1">
      <alignment horizontal="left" vertical="center" wrapText="1"/>
    </xf>
    <xf numFmtId="0" fontId="8" fillId="0" borderId="4" xfId="0" applyFont="1" applyFill="1" applyBorder="1"/>
    <xf numFmtId="4" fontId="6" fillId="4" borderId="4" xfId="0" applyNumberFormat="1" applyFont="1" applyFill="1" applyBorder="1"/>
    <xf numFmtId="4" fontId="12" fillId="4" borderId="4" xfId="0" applyNumberFormat="1" applyFont="1" applyFill="1" applyBorder="1"/>
    <xf numFmtId="4" fontId="5" fillId="4" borderId="4" xfId="0" applyNumberFormat="1" applyFont="1" applyFill="1" applyBorder="1"/>
    <xf numFmtId="4" fontId="7" fillId="4" borderId="4" xfId="0" applyNumberFormat="1" applyFont="1" applyFill="1" applyBorder="1"/>
    <xf numFmtId="4" fontId="32" fillId="4" borderId="4" xfId="0" applyNumberFormat="1" applyFont="1" applyFill="1" applyBorder="1"/>
    <xf numFmtId="4" fontId="4" fillId="4" borderId="4" xfId="0" applyNumberFormat="1" applyFont="1" applyFill="1" applyBorder="1"/>
    <xf numFmtId="4" fontId="11" fillId="4" borderId="4" xfId="0" applyNumberFormat="1" applyFont="1" applyFill="1" applyBorder="1"/>
    <xf numFmtId="4" fontId="10" fillId="4" borderId="4" xfId="0" applyNumberFormat="1" applyFont="1" applyFill="1" applyBorder="1"/>
    <xf numFmtId="4" fontId="0" fillId="4" borderId="4" xfId="0" applyNumberFormat="1" applyFont="1" applyFill="1" applyBorder="1"/>
    <xf numFmtId="4" fontId="33" fillId="4" borderId="4" xfId="0" applyNumberFormat="1" applyFont="1" applyFill="1" applyBorder="1"/>
    <xf numFmtId="4" fontId="16" fillId="4" borderId="4" xfId="0" applyNumberFormat="1" applyFont="1" applyFill="1" applyBorder="1"/>
    <xf numFmtId="4" fontId="9" fillId="4" borderId="4" xfId="0" applyNumberFormat="1" applyFont="1" applyFill="1" applyBorder="1"/>
    <xf numFmtId="4" fontId="8" fillId="4" borderId="4" xfId="0" applyNumberFormat="1" applyFont="1" applyFill="1" applyBorder="1"/>
    <xf numFmtId="4" fontId="13" fillId="4" borderId="4" xfId="0" applyNumberFormat="1" applyFont="1" applyFill="1" applyBorder="1"/>
    <xf numFmtId="4" fontId="3" fillId="4" borderId="4" xfId="0" applyNumberFormat="1" applyFont="1" applyFill="1" applyBorder="1"/>
    <xf numFmtId="4" fontId="0" fillId="4" borderId="4" xfId="0" applyNumberFormat="1" applyFill="1" applyBorder="1"/>
    <xf numFmtId="4" fontId="2" fillId="4" borderId="4" xfId="0" applyNumberFormat="1" applyFont="1" applyFill="1" applyBorder="1"/>
    <xf numFmtId="4" fontId="14" fillId="4" borderId="4" xfId="0" applyNumberFormat="1" applyFont="1" applyFill="1" applyBorder="1"/>
    <xf numFmtId="4" fontId="36" fillId="4" borderId="4" xfId="0" applyNumberFormat="1" applyFont="1" applyFill="1" applyBorder="1"/>
    <xf numFmtId="4" fontId="17" fillId="4" borderId="4" xfId="0" applyNumberFormat="1" applyFont="1" applyFill="1" applyBorder="1"/>
    <xf numFmtId="0" fontId="39" fillId="0" borderId="0" xfId="0" applyFont="1" applyFill="1" applyAlignment="1">
      <alignment horizontal="center" vertical="top"/>
    </xf>
    <xf numFmtId="0" fontId="39" fillId="0" borderId="0" xfId="0" applyFont="1" applyFill="1" applyAlignment="1">
      <alignment horizontal="center"/>
    </xf>
    <xf numFmtId="0" fontId="40" fillId="0" borderId="0" xfId="0" applyFont="1" applyFill="1" applyAlignment="1">
      <alignment horizontal="center" wrapText="1"/>
    </xf>
  </cellXfs>
  <cellStyles count="8">
    <cellStyle name="40% - Accent4" xfId="6" builtinId="43"/>
    <cellStyle name="Normal" xfId="0" builtinId="0"/>
    <cellStyle name="Normal 2" xfId="1" xr:uid="{00000000-0005-0000-0000-000031000000}"/>
    <cellStyle name="Normal 3" xfId="2" xr:uid="{00000000-0005-0000-0000-000031000000}"/>
    <cellStyle name="Normalno 2" xfId="4" xr:uid="{00000000-0005-0000-0000-000001000000}"/>
    <cellStyle name="Normalno 3" xfId="5" xr:uid="{00000000-0005-0000-0000-000002000000}"/>
    <cellStyle name="Obično_List1" xfId="3" xr:uid="{00000000-0005-0000-0000-000003000000}"/>
    <cellStyle name="Obično_List4" xfId="7" xr:uid="{D20E4280-843A-4CA6-8AAB-BD7FFAA28108}"/>
  </cellStyles>
  <dxfs count="0"/>
  <tableStyles count="0" defaultTableStyle="TableStyleMedium2" defaultPivotStyle="PivotStyleLight16"/>
  <colors>
    <mruColors>
      <color rgb="FFCC3300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1658C-0D67-4DA8-A95D-C3045C412908}">
  <dimension ref="A1:Q178"/>
  <sheetViews>
    <sheetView tabSelected="1" topLeftCell="A134" workbookViewId="0">
      <selection activeCell="D146" sqref="D146"/>
    </sheetView>
  </sheetViews>
  <sheetFormatPr defaultRowHeight="15" x14ac:dyDescent="0.25"/>
  <cols>
    <col min="1" max="1" width="33" customWidth="1"/>
    <col min="2" max="2" width="15.5703125" bestFit="1" customWidth="1"/>
    <col min="3" max="3" width="15.42578125" bestFit="1" customWidth="1"/>
    <col min="4" max="4" width="12.7109375" bestFit="1" customWidth="1"/>
    <col min="5" max="5" width="9.7109375" bestFit="1" customWidth="1"/>
    <col min="6" max="6" width="47.140625" customWidth="1"/>
    <col min="7" max="7" width="9.5703125" customWidth="1"/>
    <col min="8" max="8" width="10.140625" bestFit="1" customWidth="1"/>
    <col min="11" max="11" width="10.140625" bestFit="1" customWidth="1"/>
    <col min="12" max="12" width="11.5703125" customWidth="1"/>
  </cols>
  <sheetData>
    <row r="1" spans="1:12" ht="63.75" x14ac:dyDescent="0.25">
      <c r="A1" s="57" t="s">
        <v>60</v>
      </c>
      <c r="B1" s="58"/>
      <c r="C1" s="58"/>
      <c r="D1" s="58"/>
      <c r="E1" s="58"/>
      <c r="F1" s="31"/>
    </row>
    <row r="2" spans="1:12" ht="17.25" x14ac:dyDescent="0.3">
      <c r="A2" s="96" t="s">
        <v>4</v>
      </c>
      <c r="B2" s="97"/>
      <c r="C2" s="97"/>
      <c r="D2" s="97"/>
      <c r="E2" s="97"/>
      <c r="F2" s="97"/>
    </row>
    <row r="3" spans="1:12" ht="15.75" customHeight="1" x14ac:dyDescent="0.25">
      <c r="A3" s="98" t="s">
        <v>89</v>
      </c>
      <c r="B3" s="98"/>
      <c r="C3" s="98"/>
      <c r="D3" s="98"/>
      <c r="E3" s="98"/>
      <c r="F3" s="98"/>
    </row>
    <row r="4" spans="1:12" ht="15.75" thickBot="1" x14ac:dyDescent="0.3">
      <c r="A4" s="31"/>
      <c r="B4" s="31"/>
      <c r="C4" s="31"/>
      <c r="D4" s="31"/>
      <c r="E4" s="31"/>
      <c r="F4" s="32" t="s">
        <v>3</v>
      </c>
    </row>
    <row r="5" spans="1:12" ht="38.25" x14ac:dyDescent="0.25">
      <c r="A5" s="59" t="s">
        <v>0</v>
      </c>
      <c r="B5" s="60" t="s">
        <v>41</v>
      </c>
      <c r="C5" s="60" t="s">
        <v>1</v>
      </c>
      <c r="D5" s="60" t="s">
        <v>31</v>
      </c>
      <c r="E5" s="61" t="s">
        <v>2</v>
      </c>
      <c r="F5" s="62" t="s">
        <v>21</v>
      </c>
      <c r="G5" s="13"/>
    </row>
    <row r="6" spans="1:12" ht="15.75" customHeight="1" x14ac:dyDescent="0.25">
      <c r="A6" s="14" t="s">
        <v>5</v>
      </c>
      <c r="B6" s="8" t="s">
        <v>6</v>
      </c>
      <c r="C6" s="15" t="s">
        <v>28</v>
      </c>
      <c r="D6" s="80">
        <v>74.41</v>
      </c>
      <c r="E6" s="7">
        <v>3233</v>
      </c>
      <c r="F6" s="38" t="s">
        <v>36</v>
      </c>
      <c r="G6" s="13"/>
    </row>
    <row r="7" spans="1:12" ht="15.75" customHeight="1" x14ac:dyDescent="0.25">
      <c r="A7" s="2" t="s">
        <v>22</v>
      </c>
      <c r="B7" s="9"/>
      <c r="C7" s="16"/>
      <c r="D7" s="3">
        <f>SUM(D6)</f>
        <v>74.41</v>
      </c>
      <c r="E7" s="7"/>
      <c r="F7" s="38"/>
      <c r="G7" s="13"/>
    </row>
    <row r="8" spans="1:12" ht="15.75" customHeight="1" x14ac:dyDescent="0.25">
      <c r="A8" s="20" t="s">
        <v>45</v>
      </c>
      <c r="B8" s="4">
        <v>64218323816</v>
      </c>
      <c r="C8" s="15" t="s">
        <v>29</v>
      </c>
      <c r="D8" s="78">
        <v>91.45</v>
      </c>
      <c r="E8" s="7">
        <v>3223</v>
      </c>
      <c r="F8" s="38" t="s">
        <v>32</v>
      </c>
      <c r="G8" s="13"/>
      <c r="H8" s="1"/>
      <c r="I8" s="1"/>
    </row>
    <row r="9" spans="1:12" ht="15.75" customHeight="1" x14ac:dyDescent="0.25">
      <c r="A9" s="20" t="s">
        <v>45</v>
      </c>
      <c r="B9" s="4">
        <v>64218323816</v>
      </c>
      <c r="C9" s="15" t="s">
        <v>29</v>
      </c>
      <c r="D9" s="78">
        <v>290.7</v>
      </c>
      <c r="E9" s="7">
        <v>3234</v>
      </c>
      <c r="F9" s="38" t="s">
        <v>52</v>
      </c>
      <c r="G9" s="13"/>
    </row>
    <row r="10" spans="1:12" ht="15.75" customHeight="1" x14ac:dyDescent="0.25">
      <c r="A10" s="20" t="s">
        <v>45</v>
      </c>
      <c r="B10" s="4">
        <v>64218323816</v>
      </c>
      <c r="C10" s="15" t="s">
        <v>29</v>
      </c>
      <c r="D10" s="78">
        <v>13.28</v>
      </c>
      <c r="E10" s="7">
        <v>3299</v>
      </c>
      <c r="F10" s="38" t="s">
        <v>58</v>
      </c>
      <c r="G10" s="13"/>
      <c r="H10" s="1"/>
    </row>
    <row r="11" spans="1:12" ht="15.75" customHeight="1" x14ac:dyDescent="0.25">
      <c r="A11" s="20" t="s">
        <v>45</v>
      </c>
      <c r="B11" s="4">
        <v>64218323816</v>
      </c>
      <c r="C11" s="15" t="s">
        <v>29</v>
      </c>
      <c r="D11" s="78">
        <v>1509.1</v>
      </c>
      <c r="E11" s="7">
        <v>3239</v>
      </c>
      <c r="F11" s="38" t="s">
        <v>35</v>
      </c>
      <c r="G11" s="13"/>
      <c r="L11" s="1"/>
    </row>
    <row r="12" spans="1:12" ht="15.75" customHeight="1" x14ac:dyDescent="0.25">
      <c r="A12" s="20" t="s">
        <v>45</v>
      </c>
      <c r="B12" s="4">
        <v>64218323816</v>
      </c>
      <c r="C12" s="15" t="s">
        <v>29</v>
      </c>
      <c r="D12" s="78">
        <v>2245.5</v>
      </c>
      <c r="E12" s="7">
        <v>3235</v>
      </c>
      <c r="F12" s="38" t="s">
        <v>37</v>
      </c>
      <c r="G12" s="13"/>
    </row>
    <row r="13" spans="1:12" ht="15.75" customHeight="1" x14ac:dyDescent="0.25">
      <c r="A13" s="2" t="s">
        <v>22</v>
      </c>
      <c r="B13" s="4"/>
      <c r="C13" s="15"/>
      <c r="D13" s="3">
        <f>SUM(D8:D12)</f>
        <v>4150.03</v>
      </c>
      <c r="E13" s="7"/>
      <c r="F13" s="38"/>
      <c r="G13" s="13"/>
    </row>
    <row r="14" spans="1:12" ht="15.75" customHeight="1" x14ac:dyDescent="0.25">
      <c r="A14" s="20" t="s">
        <v>117</v>
      </c>
      <c r="B14" s="4">
        <v>79643690725</v>
      </c>
      <c r="C14" s="15" t="s">
        <v>118</v>
      </c>
      <c r="D14" s="85">
        <v>125</v>
      </c>
      <c r="E14" s="7">
        <v>3239</v>
      </c>
      <c r="F14" s="38" t="s">
        <v>35</v>
      </c>
      <c r="G14" s="13"/>
      <c r="J14" s="1"/>
    </row>
    <row r="15" spans="1:12" ht="15.75" customHeight="1" x14ac:dyDescent="0.25">
      <c r="A15" s="20" t="s">
        <v>117</v>
      </c>
      <c r="B15" s="4">
        <v>79643690725</v>
      </c>
      <c r="C15" s="15" t="s">
        <v>118</v>
      </c>
      <c r="D15" s="85">
        <v>506.25</v>
      </c>
      <c r="E15" s="7">
        <v>3239</v>
      </c>
      <c r="F15" s="38" t="s">
        <v>35</v>
      </c>
      <c r="G15" s="13"/>
    </row>
    <row r="16" spans="1:12" ht="15.75" customHeight="1" x14ac:dyDescent="0.25">
      <c r="A16" s="2" t="s">
        <v>22</v>
      </c>
      <c r="B16" s="4"/>
      <c r="C16" s="15"/>
      <c r="D16" s="3">
        <f>SUM(D14:D15)</f>
        <v>631.25</v>
      </c>
      <c r="E16" s="7"/>
      <c r="F16" s="38"/>
      <c r="G16" s="13"/>
    </row>
    <row r="17" spans="1:7" ht="15.75" customHeight="1" x14ac:dyDescent="0.25">
      <c r="A17" s="20" t="s">
        <v>119</v>
      </c>
      <c r="B17" s="4">
        <v>66508517380</v>
      </c>
      <c r="C17" s="15" t="s">
        <v>118</v>
      </c>
      <c r="D17" s="92">
        <v>526.69000000000005</v>
      </c>
      <c r="E17" s="7">
        <v>3225</v>
      </c>
      <c r="F17" s="38" t="s">
        <v>61</v>
      </c>
      <c r="G17" s="13"/>
    </row>
    <row r="18" spans="1:7" ht="15.75" customHeight="1" x14ac:dyDescent="0.25">
      <c r="A18" s="2" t="s">
        <v>22</v>
      </c>
      <c r="B18" s="4"/>
      <c r="C18" s="15"/>
      <c r="D18" s="3">
        <f>SUM(D17)</f>
        <v>526.69000000000005</v>
      </c>
      <c r="E18" s="7"/>
      <c r="F18" s="38"/>
      <c r="G18" s="13"/>
    </row>
    <row r="19" spans="1:7" ht="15.75" customHeight="1" x14ac:dyDescent="0.25">
      <c r="A19" s="20" t="s">
        <v>120</v>
      </c>
      <c r="B19" s="4">
        <v>71123646606</v>
      </c>
      <c r="C19" s="15" t="s">
        <v>121</v>
      </c>
      <c r="D19" s="92">
        <v>530.66</v>
      </c>
      <c r="E19" s="7">
        <v>3232</v>
      </c>
      <c r="F19" s="71" t="s">
        <v>132</v>
      </c>
      <c r="G19" s="13"/>
    </row>
    <row r="20" spans="1:7" ht="15.75" customHeight="1" x14ac:dyDescent="0.25">
      <c r="A20" s="2" t="s">
        <v>22</v>
      </c>
      <c r="B20" s="4"/>
      <c r="C20" s="15"/>
      <c r="D20" s="3">
        <f>SUM(D19)</f>
        <v>530.66</v>
      </c>
      <c r="E20" s="7"/>
      <c r="F20" s="38"/>
      <c r="G20" s="13"/>
    </row>
    <row r="21" spans="1:7" ht="15.75" customHeight="1" x14ac:dyDescent="0.25">
      <c r="A21" s="20" t="s">
        <v>122</v>
      </c>
      <c r="B21" s="4">
        <v>95032181708</v>
      </c>
      <c r="C21" s="21" t="s">
        <v>123</v>
      </c>
      <c r="D21" s="92">
        <v>2000</v>
      </c>
      <c r="E21" s="72">
        <v>4123</v>
      </c>
      <c r="F21" s="39" t="s">
        <v>133</v>
      </c>
      <c r="G21" s="13"/>
    </row>
    <row r="22" spans="1:7" ht="15.75" customHeight="1" x14ac:dyDescent="0.25">
      <c r="A22" s="2" t="s">
        <v>22</v>
      </c>
      <c r="B22" s="4"/>
      <c r="C22" s="15"/>
      <c r="D22" s="3">
        <f>SUM(D21)</f>
        <v>2000</v>
      </c>
      <c r="E22" s="7"/>
      <c r="F22" s="38"/>
      <c r="G22" s="13"/>
    </row>
    <row r="23" spans="1:7" ht="15.75" customHeight="1" x14ac:dyDescent="0.25">
      <c r="A23" s="20" t="s">
        <v>124</v>
      </c>
      <c r="B23" s="4">
        <v>33567202025</v>
      </c>
      <c r="C23" s="21" t="s">
        <v>28</v>
      </c>
      <c r="D23" s="92">
        <v>39.31</v>
      </c>
      <c r="E23" s="72">
        <v>3222</v>
      </c>
      <c r="F23" s="39" t="s">
        <v>75</v>
      </c>
      <c r="G23" s="13"/>
    </row>
    <row r="24" spans="1:7" ht="15.75" customHeight="1" x14ac:dyDescent="0.25">
      <c r="A24" s="2" t="s">
        <v>22</v>
      </c>
      <c r="B24" s="4"/>
      <c r="C24" s="15"/>
      <c r="D24" s="3">
        <f>SUM(D23)</f>
        <v>39.31</v>
      </c>
      <c r="E24" s="7"/>
      <c r="F24" s="38"/>
      <c r="G24" s="13"/>
    </row>
    <row r="25" spans="1:7" ht="15.75" customHeight="1" x14ac:dyDescent="0.25">
      <c r="A25" s="20" t="s">
        <v>125</v>
      </c>
      <c r="B25" s="73">
        <v>58680938419</v>
      </c>
      <c r="C25" s="21" t="s">
        <v>28</v>
      </c>
      <c r="D25" s="92">
        <v>187.5</v>
      </c>
      <c r="E25" s="7">
        <v>3225</v>
      </c>
      <c r="F25" s="38" t="s">
        <v>61</v>
      </c>
      <c r="G25" s="13"/>
    </row>
    <row r="26" spans="1:7" ht="15.75" customHeight="1" x14ac:dyDescent="0.25">
      <c r="A26" s="2" t="s">
        <v>22</v>
      </c>
      <c r="B26" s="4"/>
      <c r="C26" s="15"/>
      <c r="D26" s="3">
        <f>SUM(D25)</f>
        <v>187.5</v>
      </c>
      <c r="E26" s="7"/>
      <c r="F26" s="38"/>
      <c r="G26" s="13"/>
    </row>
    <row r="27" spans="1:7" ht="15.75" customHeight="1" x14ac:dyDescent="0.25">
      <c r="A27" s="20" t="s">
        <v>131</v>
      </c>
      <c r="B27" s="4"/>
      <c r="C27" s="21" t="s">
        <v>134</v>
      </c>
      <c r="D27" s="77">
        <v>246.14</v>
      </c>
      <c r="E27" s="72">
        <v>3233</v>
      </c>
      <c r="F27" s="38" t="s">
        <v>36</v>
      </c>
      <c r="G27" s="13"/>
    </row>
    <row r="28" spans="1:7" ht="15.75" customHeight="1" x14ac:dyDescent="0.25">
      <c r="A28" s="2" t="s">
        <v>22</v>
      </c>
      <c r="B28" s="4"/>
      <c r="C28" s="29"/>
      <c r="D28" s="3">
        <f>SUM(D27:D27)</f>
        <v>246.14</v>
      </c>
      <c r="E28" s="7"/>
      <c r="F28" s="38"/>
      <c r="G28" s="13"/>
    </row>
    <row r="29" spans="1:7" ht="15.75" customHeight="1" x14ac:dyDescent="0.25">
      <c r="A29" s="53" t="s">
        <v>87</v>
      </c>
      <c r="B29" s="54">
        <v>77822467089</v>
      </c>
      <c r="C29" s="66" t="s">
        <v>29</v>
      </c>
      <c r="D29" s="94">
        <v>5192.28</v>
      </c>
      <c r="E29" s="55">
        <v>3211</v>
      </c>
      <c r="F29" s="55" t="s">
        <v>27</v>
      </c>
      <c r="G29" s="13"/>
    </row>
    <row r="30" spans="1:7" ht="15.75" customHeight="1" x14ac:dyDescent="0.25">
      <c r="A30" s="2" t="s">
        <v>22</v>
      </c>
      <c r="B30" s="4"/>
      <c r="C30" s="29"/>
      <c r="D30" s="3">
        <f>SUM(D29)</f>
        <v>5192.28</v>
      </c>
      <c r="E30" s="7"/>
      <c r="F30" s="38"/>
      <c r="G30" s="13"/>
    </row>
    <row r="31" spans="1:7" ht="15.75" customHeight="1" x14ac:dyDescent="0.25">
      <c r="A31" s="20" t="s">
        <v>78</v>
      </c>
      <c r="B31" s="4">
        <v>52848403362</v>
      </c>
      <c r="C31" s="15" t="s">
        <v>28</v>
      </c>
      <c r="D31" s="85">
        <v>1555.88</v>
      </c>
      <c r="E31" s="7">
        <v>3292</v>
      </c>
      <c r="F31" s="41" t="s">
        <v>76</v>
      </c>
      <c r="G31" s="13"/>
    </row>
    <row r="32" spans="1:7" ht="15.75" customHeight="1" x14ac:dyDescent="0.25">
      <c r="A32" s="2" t="s">
        <v>22</v>
      </c>
      <c r="B32" s="4"/>
      <c r="C32" s="29"/>
      <c r="D32" s="3">
        <f>SUM(D31)</f>
        <v>1555.88</v>
      </c>
      <c r="E32" s="7"/>
      <c r="F32" s="38"/>
      <c r="G32" s="13"/>
    </row>
    <row r="33" spans="1:7" ht="15.75" customHeight="1" x14ac:dyDescent="0.25">
      <c r="A33" s="20" t="s">
        <v>79</v>
      </c>
      <c r="B33" s="4">
        <v>57845277445</v>
      </c>
      <c r="C33" s="21" t="s">
        <v>28</v>
      </c>
      <c r="D33" s="78">
        <v>42.5</v>
      </c>
      <c r="E33" s="63">
        <v>3299</v>
      </c>
      <c r="F33" s="41" t="s">
        <v>39</v>
      </c>
      <c r="G33" s="13"/>
    </row>
    <row r="34" spans="1:7" ht="15.75" customHeight="1" x14ac:dyDescent="0.25">
      <c r="A34" s="2" t="s">
        <v>22</v>
      </c>
      <c r="B34" s="4"/>
      <c r="C34" s="29"/>
      <c r="D34" s="3">
        <f>SUM(D33:D33)</f>
        <v>42.5</v>
      </c>
      <c r="E34" s="7"/>
      <c r="F34" s="38"/>
      <c r="G34" s="13"/>
    </row>
    <row r="35" spans="1:7" ht="15.75" customHeight="1" x14ac:dyDescent="0.25">
      <c r="A35" s="20" t="s">
        <v>90</v>
      </c>
      <c r="B35" s="4">
        <v>4410106406</v>
      </c>
      <c r="C35" s="21" t="s">
        <v>29</v>
      </c>
      <c r="D35" s="76">
        <v>50</v>
      </c>
      <c r="E35" s="45">
        <v>3299</v>
      </c>
      <c r="F35" s="38" t="s">
        <v>58</v>
      </c>
      <c r="G35" s="13"/>
    </row>
    <row r="36" spans="1:7" ht="15.75" customHeight="1" x14ac:dyDescent="0.25">
      <c r="A36" s="2" t="s">
        <v>22</v>
      </c>
      <c r="B36" s="4"/>
      <c r="C36" s="29"/>
      <c r="D36" s="3">
        <f>SUM(D35)</f>
        <v>50</v>
      </c>
      <c r="E36" s="7"/>
      <c r="F36" s="38"/>
      <c r="G36" s="13"/>
    </row>
    <row r="37" spans="1:7" ht="15.75" customHeight="1" x14ac:dyDescent="0.25">
      <c r="A37" s="24" t="s">
        <v>80</v>
      </c>
      <c r="B37" s="8" t="s">
        <v>81</v>
      </c>
      <c r="C37" s="15" t="s">
        <v>28</v>
      </c>
      <c r="D37" s="80">
        <v>61.25</v>
      </c>
      <c r="E37" s="7">
        <v>3232</v>
      </c>
      <c r="F37" s="64" t="s">
        <v>34</v>
      </c>
      <c r="G37" s="13"/>
    </row>
    <row r="38" spans="1:7" ht="15.75" customHeight="1" x14ac:dyDescent="0.25">
      <c r="A38" s="2" t="s">
        <v>22</v>
      </c>
      <c r="B38" s="4"/>
      <c r="C38" s="29"/>
      <c r="D38" s="3">
        <f>SUM(D37:D37)</f>
        <v>61.25</v>
      </c>
      <c r="E38" s="7"/>
      <c r="F38" s="38"/>
      <c r="G38" s="13"/>
    </row>
    <row r="39" spans="1:7" ht="15.75" customHeight="1" x14ac:dyDescent="0.25">
      <c r="A39" s="20" t="s">
        <v>85</v>
      </c>
      <c r="B39" s="4"/>
      <c r="C39" s="21" t="s">
        <v>86</v>
      </c>
      <c r="D39" s="81">
        <v>18.399999999999999</v>
      </c>
      <c r="E39" s="65">
        <v>3235</v>
      </c>
      <c r="F39" s="40" t="s">
        <v>37</v>
      </c>
      <c r="G39" s="13"/>
    </row>
    <row r="40" spans="1:7" ht="15.75" customHeight="1" x14ac:dyDescent="0.25">
      <c r="A40" s="20" t="s">
        <v>85</v>
      </c>
      <c r="B40" s="4"/>
      <c r="C40" s="21" t="s">
        <v>86</v>
      </c>
      <c r="D40" s="81">
        <v>18.399999999999999</v>
      </c>
      <c r="E40" s="65">
        <v>3235</v>
      </c>
      <c r="F40" s="40" t="s">
        <v>37</v>
      </c>
      <c r="G40" s="13"/>
    </row>
    <row r="41" spans="1:7" ht="15.75" customHeight="1" x14ac:dyDescent="0.25">
      <c r="A41" s="2" t="s">
        <v>22</v>
      </c>
      <c r="B41" s="4"/>
      <c r="C41" s="21"/>
      <c r="D41" s="3">
        <f>SUM(D39:D40)</f>
        <v>36.799999999999997</v>
      </c>
      <c r="E41" s="56"/>
      <c r="F41" s="39"/>
      <c r="G41" s="13"/>
    </row>
    <row r="42" spans="1:7" ht="15.75" customHeight="1" x14ac:dyDescent="0.25">
      <c r="A42" s="20" t="s">
        <v>82</v>
      </c>
      <c r="B42" s="49">
        <v>14996784237</v>
      </c>
      <c r="C42" s="50" t="s">
        <v>29</v>
      </c>
      <c r="D42" s="77">
        <v>16.29</v>
      </c>
      <c r="E42" s="51">
        <v>3224</v>
      </c>
      <c r="F42" s="39" t="s">
        <v>52</v>
      </c>
      <c r="G42" s="13"/>
    </row>
    <row r="43" spans="1:7" ht="15.75" customHeight="1" x14ac:dyDescent="0.25">
      <c r="A43" s="2" t="s">
        <v>22</v>
      </c>
      <c r="B43" s="4"/>
      <c r="C43" s="29"/>
      <c r="D43" s="3">
        <f>SUM(D42)</f>
        <v>16.29</v>
      </c>
      <c r="E43" s="7"/>
      <c r="F43" s="38"/>
      <c r="G43" s="13"/>
    </row>
    <row r="44" spans="1:7" ht="15.75" customHeight="1" x14ac:dyDescent="0.25">
      <c r="A44" s="20" t="s">
        <v>96</v>
      </c>
      <c r="B44" s="49">
        <v>71762969400</v>
      </c>
      <c r="C44" s="50" t="s">
        <v>97</v>
      </c>
      <c r="D44" s="77">
        <v>159.9</v>
      </c>
      <c r="E44" s="51">
        <v>3225</v>
      </c>
      <c r="F44" s="39" t="s">
        <v>61</v>
      </c>
      <c r="G44" s="13"/>
    </row>
    <row r="45" spans="1:7" ht="15.75" customHeight="1" x14ac:dyDescent="0.25">
      <c r="A45" s="2" t="s">
        <v>22</v>
      </c>
      <c r="B45" s="4"/>
      <c r="C45" s="29"/>
      <c r="D45" s="3">
        <f>SUM(D44)</f>
        <v>159.9</v>
      </c>
      <c r="E45" s="7"/>
      <c r="F45" s="38"/>
      <c r="G45" s="13"/>
    </row>
    <row r="46" spans="1:7" ht="15.75" customHeight="1" x14ac:dyDescent="0.25">
      <c r="A46" s="20" t="s">
        <v>91</v>
      </c>
      <c r="B46" s="4">
        <v>24640993045</v>
      </c>
      <c r="C46" s="21" t="s">
        <v>28</v>
      </c>
      <c r="D46" s="77">
        <v>204.88</v>
      </c>
      <c r="E46" s="45">
        <v>3211</v>
      </c>
      <c r="F46" s="55" t="s">
        <v>27</v>
      </c>
      <c r="G46" s="13"/>
    </row>
    <row r="47" spans="1:7" ht="15.75" customHeight="1" x14ac:dyDescent="0.25">
      <c r="A47" s="2" t="s">
        <v>22</v>
      </c>
      <c r="B47" s="4"/>
      <c r="C47" s="29"/>
      <c r="D47" s="3">
        <f>SUM(D46)</f>
        <v>204.88</v>
      </c>
      <c r="E47" s="7"/>
      <c r="F47" s="38"/>
      <c r="G47" s="13"/>
    </row>
    <row r="48" spans="1:7" ht="15.75" customHeight="1" x14ac:dyDescent="0.25">
      <c r="A48" s="20" t="s">
        <v>83</v>
      </c>
      <c r="B48" s="4">
        <v>3448022583</v>
      </c>
      <c r="C48" s="21" t="s">
        <v>84</v>
      </c>
      <c r="D48" s="77">
        <v>468.75</v>
      </c>
      <c r="E48" s="45">
        <v>3232</v>
      </c>
      <c r="F48" s="64" t="s">
        <v>34</v>
      </c>
      <c r="G48" s="13"/>
    </row>
    <row r="49" spans="1:9" ht="15.75" customHeight="1" x14ac:dyDescent="0.25">
      <c r="A49" s="2" t="s">
        <v>22</v>
      </c>
      <c r="B49" s="4"/>
      <c r="C49" s="29"/>
      <c r="D49" s="3">
        <f>SUM(D48)</f>
        <v>468.75</v>
      </c>
      <c r="E49" s="7"/>
      <c r="F49" s="38"/>
      <c r="G49" s="13"/>
    </row>
    <row r="50" spans="1:9" ht="15.75" customHeight="1" x14ac:dyDescent="0.25">
      <c r="A50" s="27" t="s">
        <v>92</v>
      </c>
      <c r="B50" s="4">
        <v>62595301902</v>
      </c>
      <c r="C50" s="21" t="s">
        <v>93</v>
      </c>
      <c r="D50" s="78">
        <v>402</v>
      </c>
      <c r="E50" s="51">
        <v>3224</v>
      </c>
      <c r="F50" s="39" t="s">
        <v>52</v>
      </c>
      <c r="G50" s="13"/>
    </row>
    <row r="51" spans="1:9" ht="15.75" customHeight="1" x14ac:dyDescent="0.25">
      <c r="A51" s="2" t="s">
        <v>22</v>
      </c>
      <c r="B51" s="4"/>
      <c r="C51" s="29"/>
      <c r="D51" s="3">
        <f>SUM(D50)</f>
        <v>402</v>
      </c>
      <c r="E51" s="7"/>
      <c r="F51" s="38"/>
      <c r="G51" s="13"/>
    </row>
    <row r="52" spans="1:9" ht="15.75" customHeight="1" x14ac:dyDescent="0.25">
      <c r="A52" s="20" t="s">
        <v>94</v>
      </c>
      <c r="B52" s="4"/>
      <c r="C52" s="21" t="s">
        <v>95</v>
      </c>
      <c r="D52" s="79">
        <v>298</v>
      </c>
      <c r="E52" s="7">
        <v>3237</v>
      </c>
      <c r="F52" s="39" t="s">
        <v>53</v>
      </c>
      <c r="G52" s="13"/>
    </row>
    <row r="53" spans="1:9" ht="15.75" customHeight="1" x14ac:dyDescent="0.25">
      <c r="A53" s="2" t="s">
        <v>22</v>
      </c>
      <c r="B53" s="4"/>
      <c r="C53" s="29"/>
      <c r="D53" s="3">
        <f>SUM(D52)</f>
        <v>298</v>
      </c>
      <c r="E53" s="7"/>
      <c r="F53" s="38"/>
      <c r="G53" s="13"/>
    </row>
    <row r="54" spans="1:9" ht="15.75" customHeight="1" x14ac:dyDescent="0.25">
      <c r="A54" s="20" t="s">
        <v>98</v>
      </c>
      <c r="B54" s="4">
        <v>59072650925</v>
      </c>
      <c r="C54" s="21" t="s">
        <v>99</v>
      </c>
      <c r="D54" s="82">
        <v>54.44</v>
      </c>
      <c r="E54" s="7">
        <v>3221</v>
      </c>
      <c r="F54" s="40" t="s">
        <v>43</v>
      </c>
      <c r="G54" s="13"/>
    </row>
    <row r="55" spans="1:9" ht="15.75" customHeight="1" x14ac:dyDescent="0.25">
      <c r="A55" s="2" t="s">
        <v>22</v>
      </c>
      <c r="B55" s="4"/>
      <c r="C55" s="29"/>
      <c r="D55" s="3">
        <f>SUM(D54)</f>
        <v>54.44</v>
      </c>
      <c r="E55" s="7"/>
      <c r="F55" s="38"/>
      <c r="G55" s="13"/>
    </row>
    <row r="56" spans="1:9" ht="15.75" customHeight="1" x14ac:dyDescent="0.25">
      <c r="A56" s="20" t="s">
        <v>104</v>
      </c>
      <c r="B56" s="4"/>
      <c r="C56" s="21" t="s">
        <v>105</v>
      </c>
      <c r="D56" s="82">
        <v>208.13</v>
      </c>
      <c r="E56" s="46">
        <v>3235</v>
      </c>
      <c r="F56" s="40" t="s">
        <v>37</v>
      </c>
      <c r="G56" s="13"/>
    </row>
    <row r="57" spans="1:9" ht="15.75" customHeight="1" x14ac:dyDescent="0.25">
      <c r="A57" s="2" t="s">
        <v>22</v>
      </c>
      <c r="B57" s="4"/>
      <c r="C57" s="29"/>
      <c r="D57" s="3">
        <f>SUM(D56:D56)</f>
        <v>208.13</v>
      </c>
      <c r="E57" s="7"/>
      <c r="F57" s="38"/>
      <c r="G57" s="13"/>
    </row>
    <row r="58" spans="1:9" x14ac:dyDescent="0.25">
      <c r="A58" s="20" t="s">
        <v>57</v>
      </c>
      <c r="B58" s="4">
        <v>64546066176</v>
      </c>
      <c r="C58" s="21" t="s">
        <v>28</v>
      </c>
      <c r="D58" s="85">
        <v>1690</v>
      </c>
      <c r="E58" s="72">
        <v>3233</v>
      </c>
      <c r="F58" s="38" t="s">
        <v>36</v>
      </c>
      <c r="G58" s="13"/>
      <c r="I58" s="1"/>
    </row>
    <row r="59" spans="1:9" ht="15.75" customHeight="1" x14ac:dyDescent="0.25">
      <c r="A59" s="2" t="s">
        <v>22</v>
      </c>
      <c r="B59" s="4"/>
      <c r="C59" s="29"/>
      <c r="D59" s="3">
        <f>SUM(D58:D58)</f>
        <v>1690</v>
      </c>
      <c r="E59" s="7"/>
      <c r="F59" s="38"/>
      <c r="G59" s="13"/>
    </row>
    <row r="60" spans="1:9" ht="15.75" customHeight="1" x14ac:dyDescent="0.25">
      <c r="A60" s="20" t="s">
        <v>101</v>
      </c>
      <c r="B60" s="4" t="s">
        <v>51</v>
      </c>
      <c r="C60" s="21" t="s">
        <v>51</v>
      </c>
      <c r="D60" s="86">
        <v>294</v>
      </c>
      <c r="E60" s="7">
        <v>3235</v>
      </c>
      <c r="F60" s="40" t="s">
        <v>37</v>
      </c>
      <c r="G60" s="13"/>
    </row>
    <row r="61" spans="1:9" ht="15.75" customHeight="1" x14ac:dyDescent="0.25">
      <c r="A61" s="2" t="s">
        <v>22</v>
      </c>
      <c r="B61" s="4"/>
      <c r="C61" s="15"/>
      <c r="D61" s="3">
        <f>SUM(D60)</f>
        <v>294</v>
      </c>
      <c r="E61" s="7"/>
      <c r="F61" s="38"/>
      <c r="G61" s="13"/>
    </row>
    <row r="62" spans="1:9" ht="24.75" x14ac:dyDescent="0.25">
      <c r="A62" s="27" t="s">
        <v>112</v>
      </c>
      <c r="B62" s="4" t="s">
        <v>51</v>
      </c>
      <c r="C62" s="21" t="s">
        <v>51</v>
      </c>
      <c r="D62" s="89">
        <v>300</v>
      </c>
      <c r="E62" s="45">
        <v>3232</v>
      </c>
      <c r="F62" s="64" t="s">
        <v>34</v>
      </c>
      <c r="G62" s="13"/>
    </row>
    <row r="63" spans="1:9" ht="15.75" customHeight="1" x14ac:dyDescent="0.25">
      <c r="A63" s="2" t="s">
        <v>22</v>
      </c>
      <c r="B63" s="4"/>
      <c r="C63" s="15"/>
      <c r="D63" s="3">
        <f>SUM(D62)</f>
        <v>300</v>
      </c>
      <c r="E63" s="7"/>
      <c r="F63" s="38"/>
      <c r="G63" s="13"/>
    </row>
    <row r="64" spans="1:9" ht="15.75" customHeight="1" x14ac:dyDescent="0.25">
      <c r="A64" s="20" t="s">
        <v>77</v>
      </c>
      <c r="B64" s="4" t="s">
        <v>51</v>
      </c>
      <c r="C64" s="21" t="s">
        <v>51</v>
      </c>
      <c r="D64" s="87">
        <v>15</v>
      </c>
      <c r="E64" s="7">
        <v>3239</v>
      </c>
      <c r="F64" s="38" t="s">
        <v>35</v>
      </c>
      <c r="G64" s="13"/>
    </row>
    <row r="65" spans="1:9" ht="15.75" customHeight="1" x14ac:dyDescent="0.25">
      <c r="A65" s="2" t="s">
        <v>22</v>
      </c>
      <c r="B65" s="4"/>
      <c r="C65" s="15"/>
      <c r="D65" s="3">
        <f>SUM(D64:D64)</f>
        <v>15</v>
      </c>
      <c r="E65" s="7"/>
      <c r="F65" s="38"/>
      <c r="G65" s="13"/>
    </row>
    <row r="66" spans="1:9" ht="15.75" customHeight="1" x14ac:dyDescent="0.25">
      <c r="A66" s="20" t="s">
        <v>102</v>
      </c>
      <c r="B66" s="70">
        <v>35409850545</v>
      </c>
      <c r="C66" s="21" t="s">
        <v>103</v>
      </c>
      <c r="D66" s="87">
        <v>471.98</v>
      </c>
      <c r="E66" s="48">
        <v>3224</v>
      </c>
      <c r="F66" s="39" t="s">
        <v>52</v>
      </c>
      <c r="G66" s="13"/>
    </row>
    <row r="67" spans="1:9" ht="15.75" customHeight="1" x14ac:dyDescent="0.25">
      <c r="A67" s="2" t="s">
        <v>22</v>
      </c>
      <c r="B67" s="4"/>
      <c r="C67" s="15"/>
      <c r="D67" s="3">
        <f>SUM(D66)</f>
        <v>471.98</v>
      </c>
      <c r="E67" s="7"/>
      <c r="F67" s="38"/>
      <c r="G67" s="13"/>
    </row>
    <row r="68" spans="1:9" ht="15.75" customHeight="1" x14ac:dyDescent="0.25">
      <c r="A68" s="20" t="s">
        <v>88</v>
      </c>
      <c r="B68" s="4">
        <v>1171827738</v>
      </c>
      <c r="C68" s="15" t="s">
        <v>28</v>
      </c>
      <c r="D68" s="79">
        <v>17.940000000000001</v>
      </c>
      <c r="E68" s="7">
        <v>3221</v>
      </c>
      <c r="F68" s="40" t="s">
        <v>43</v>
      </c>
      <c r="G68" s="13"/>
    </row>
    <row r="69" spans="1:9" ht="15.75" customHeight="1" x14ac:dyDescent="0.25">
      <c r="A69" s="2" t="s">
        <v>22</v>
      </c>
      <c r="B69" s="4"/>
      <c r="C69" s="15"/>
      <c r="D69" s="3">
        <f>SUM(D68)</f>
        <v>17.940000000000001</v>
      </c>
      <c r="E69" s="7"/>
      <c r="F69" s="38"/>
      <c r="G69" s="13"/>
    </row>
    <row r="70" spans="1:9" ht="15.75" customHeight="1" x14ac:dyDescent="0.25">
      <c r="A70" s="20" t="s">
        <v>54</v>
      </c>
      <c r="B70" s="8" t="s">
        <v>51</v>
      </c>
      <c r="C70" s="15" t="s">
        <v>51</v>
      </c>
      <c r="D70" s="93">
        <v>5.6</v>
      </c>
      <c r="E70" s="48">
        <v>3224</v>
      </c>
      <c r="F70" s="39" t="s">
        <v>52</v>
      </c>
      <c r="G70" s="13"/>
    </row>
    <row r="71" spans="1:9" ht="15.75" customHeight="1" x14ac:dyDescent="0.25">
      <c r="A71" s="2" t="s">
        <v>22</v>
      </c>
      <c r="B71" s="4"/>
      <c r="C71" s="15"/>
      <c r="D71" s="3">
        <f>SUM(D70:D70)</f>
        <v>5.6</v>
      </c>
      <c r="E71" s="7"/>
      <c r="F71" s="38"/>
      <c r="G71" s="13"/>
    </row>
    <row r="72" spans="1:9" ht="15.75" customHeight="1" x14ac:dyDescent="0.25">
      <c r="A72" s="14" t="s">
        <v>62</v>
      </c>
      <c r="B72" s="15">
        <v>81750045800</v>
      </c>
      <c r="C72" s="15" t="s">
        <v>29</v>
      </c>
      <c r="D72" s="91">
        <v>123.63</v>
      </c>
      <c r="E72" s="7">
        <v>3221</v>
      </c>
      <c r="F72" s="39" t="s">
        <v>43</v>
      </c>
      <c r="G72" s="13"/>
    </row>
    <row r="73" spans="1:9" ht="15.75" customHeight="1" x14ac:dyDescent="0.25">
      <c r="A73" s="14" t="s">
        <v>62</v>
      </c>
      <c r="B73" s="15">
        <v>81750045800</v>
      </c>
      <c r="C73" s="15" t="s">
        <v>29</v>
      </c>
      <c r="D73" s="91">
        <v>305</v>
      </c>
      <c r="E73" s="7">
        <v>3221</v>
      </c>
      <c r="F73" s="39" t="s">
        <v>43</v>
      </c>
      <c r="G73" s="13"/>
    </row>
    <row r="74" spans="1:9" ht="15.75" customHeight="1" x14ac:dyDescent="0.25">
      <c r="A74" s="2" t="s">
        <v>22</v>
      </c>
      <c r="B74" s="4"/>
      <c r="C74" s="15"/>
      <c r="D74" s="3">
        <f>SUM(D72:D73)</f>
        <v>428.63</v>
      </c>
      <c r="E74" s="7"/>
      <c r="F74" s="38"/>
      <c r="G74" s="13"/>
    </row>
    <row r="75" spans="1:9" ht="15.75" customHeight="1" x14ac:dyDescent="0.25">
      <c r="A75" s="14" t="s">
        <v>63</v>
      </c>
      <c r="B75" s="8">
        <v>58353015102</v>
      </c>
      <c r="C75" s="15" t="s">
        <v>28</v>
      </c>
      <c r="D75" s="84">
        <v>21.13</v>
      </c>
      <c r="E75" s="7">
        <v>3221</v>
      </c>
      <c r="F75" s="38" t="s">
        <v>43</v>
      </c>
      <c r="G75" s="13"/>
    </row>
    <row r="76" spans="1:9" ht="15.75" customHeight="1" x14ac:dyDescent="0.25">
      <c r="A76" s="2" t="s">
        <v>22</v>
      </c>
      <c r="B76" s="4"/>
      <c r="C76" s="15"/>
      <c r="D76" s="3">
        <f>SUM(D75:D75)</f>
        <v>21.13</v>
      </c>
      <c r="E76" s="7"/>
      <c r="F76" s="38"/>
      <c r="G76" s="13"/>
    </row>
    <row r="77" spans="1:9" ht="15.75" customHeight="1" x14ac:dyDescent="0.25">
      <c r="A77" s="20" t="s">
        <v>64</v>
      </c>
      <c r="B77" s="4">
        <v>46118101286</v>
      </c>
      <c r="C77" s="15" t="s">
        <v>29</v>
      </c>
      <c r="D77" s="85">
        <v>162.5</v>
      </c>
      <c r="E77" s="7">
        <v>3238</v>
      </c>
      <c r="F77" s="38" t="s">
        <v>38</v>
      </c>
      <c r="G77" s="13"/>
    </row>
    <row r="78" spans="1:9" ht="15.75" customHeight="1" x14ac:dyDescent="0.25">
      <c r="A78" s="2" t="s">
        <v>22</v>
      </c>
      <c r="B78" s="8"/>
      <c r="C78" s="15"/>
      <c r="D78" s="3">
        <f>SUM(D77:D77)</f>
        <v>162.5</v>
      </c>
      <c r="E78" s="7"/>
      <c r="F78" s="38"/>
      <c r="G78" s="13"/>
    </row>
    <row r="79" spans="1:9" ht="15.75" customHeight="1" x14ac:dyDescent="0.25">
      <c r="A79" s="14" t="s">
        <v>65</v>
      </c>
      <c r="B79" s="8" t="s">
        <v>18</v>
      </c>
      <c r="C79" s="15" t="s">
        <v>29</v>
      </c>
      <c r="D79" s="80">
        <v>387.4</v>
      </c>
      <c r="E79" s="7">
        <v>3234</v>
      </c>
      <c r="F79" s="38" t="s">
        <v>33</v>
      </c>
      <c r="G79" s="13"/>
    </row>
    <row r="80" spans="1:9" ht="15.75" customHeight="1" x14ac:dyDescent="0.25">
      <c r="A80" s="2" t="s">
        <v>22</v>
      </c>
      <c r="B80" s="8"/>
      <c r="C80" s="15"/>
      <c r="D80" s="3">
        <f>SUM(D79)</f>
        <v>387.4</v>
      </c>
      <c r="E80" s="7"/>
      <c r="F80" s="38"/>
      <c r="G80" s="13"/>
      <c r="I80" s="1"/>
    </row>
    <row r="81" spans="1:7" ht="15.75" customHeight="1" x14ac:dyDescent="0.25">
      <c r="A81" s="20" t="s">
        <v>113</v>
      </c>
      <c r="B81" s="4">
        <v>61566151394</v>
      </c>
      <c r="C81" s="21" t="s">
        <v>28</v>
      </c>
      <c r="D81" s="89">
        <v>2271.5100000000002</v>
      </c>
      <c r="E81" s="7">
        <v>3235</v>
      </c>
      <c r="F81" s="40" t="s">
        <v>37</v>
      </c>
      <c r="G81" s="13"/>
    </row>
    <row r="82" spans="1:7" ht="15.75" customHeight="1" x14ac:dyDescent="0.25">
      <c r="A82" s="2" t="s">
        <v>22</v>
      </c>
      <c r="B82" s="8"/>
      <c r="C82" s="15"/>
      <c r="D82" s="3">
        <f>SUM(D81)</f>
        <v>2271.5100000000002</v>
      </c>
      <c r="E82" s="7"/>
      <c r="F82" s="38"/>
      <c r="G82" s="13"/>
    </row>
    <row r="83" spans="1:7" ht="15.75" customHeight="1" x14ac:dyDescent="0.25">
      <c r="A83" s="20" t="s">
        <v>126</v>
      </c>
      <c r="B83" s="4" t="s">
        <v>51</v>
      </c>
      <c r="C83" s="21" t="s">
        <v>51</v>
      </c>
      <c r="D83" s="89">
        <v>150</v>
      </c>
      <c r="E83" s="7">
        <v>3211</v>
      </c>
      <c r="F83" s="38" t="s">
        <v>27</v>
      </c>
      <c r="G83" s="13"/>
    </row>
    <row r="84" spans="1:7" ht="15.75" customHeight="1" x14ac:dyDescent="0.25">
      <c r="A84" s="2" t="s">
        <v>22</v>
      </c>
      <c r="B84" s="8"/>
      <c r="C84" s="15"/>
      <c r="D84" s="3">
        <f>SUM(D83)</f>
        <v>150</v>
      </c>
      <c r="E84" s="7"/>
      <c r="F84" s="38"/>
      <c r="G84" s="13"/>
    </row>
    <row r="85" spans="1:7" x14ac:dyDescent="0.25">
      <c r="A85" s="27" t="s">
        <v>109</v>
      </c>
      <c r="B85" s="4">
        <v>60694472023</v>
      </c>
      <c r="C85" s="21" t="s">
        <v>28</v>
      </c>
      <c r="D85" s="88">
        <v>260.55</v>
      </c>
      <c r="E85" s="7">
        <v>3211</v>
      </c>
      <c r="F85" s="38" t="s">
        <v>27</v>
      </c>
      <c r="G85" s="13"/>
    </row>
    <row r="86" spans="1:7" ht="15.75" customHeight="1" x14ac:dyDescent="0.25">
      <c r="A86" s="2" t="s">
        <v>22</v>
      </c>
      <c r="B86" s="8"/>
      <c r="C86" s="15"/>
      <c r="D86" s="3">
        <f>SUM(D85)</f>
        <v>260.55</v>
      </c>
      <c r="E86" s="7"/>
      <c r="F86" s="38"/>
      <c r="G86" s="13"/>
    </row>
    <row r="87" spans="1:7" ht="15.75" customHeight="1" x14ac:dyDescent="0.25">
      <c r="A87" s="20" t="s">
        <v>127</v>
      </c>
      <c r="B87" s="4"/>
      <c r="C87" s="21" t="s">
        <v>128</v>
      </c>
      <c r="D87" s="92">
        <v>105</v>
      </c>
      <c r="E87" s="75">
        <v>3213</v>
      </c>
      <c r="F87" s="74" t="s">
        <v>59</v>
      </c>
      <c r="G87" s="13"/>
    </row>
    <row r="88" spans="1:7" ht="15.75" customHeight="1" x14ac:dyDescent="0.25">
      <c r="A88" s="2" t="s">
        <v>22</v>
      </c>
      <c r="B88" s="8"/>
      <c r="C88" s="15"/>
      <c r="D88" s="3">
        <f>SUM(D87)</f>
        <v>105</v>
      </c>
      <c r="E88" s="7"/>
      <c r="F88" s="38"/>
      <c r="G88" s="13"/>
    </row>
    <row r="89" spans="1:7" ht="24.75" x14ac:dyDescent="0.25">
      <c r="A89" s="27" t="s">
        <v>135</v>
      </c>
      <c r="B89" s="4"/>
      <c r="C89" s="21" t="s">
        <v>128</v>
      </c>
      <c r="D89" s="92">
        <v>290</v>
      </c>
      <c r="E89" s="75">
        <v>3213</v>
      </c>
      <c r="F89" s="74" t="s">
        <v>59</v>
      </c>
      <c r="G89" s="13"/>
    </row>
    <row r="90" spans="1:7" ht="15.75" customHeight="1" x14ac:dyDescent="0.25">
      <c r="A90" s="2" t="s">
        <v>22</v>
      </c>
      <c r="B90" s="8"/>
      <c r="C90" s="15"/>
      <c r="D90" s="3">
        <f>SUM(D89)</f>
        <v>290</v>
      </c>
      <c r="E90" s="7"/>
      <c r="F90" s="38"/>
      <c r="G90" s="13"/>
    </row>
    <row r="91" spans="1:7" ht="15.75" customHeight="1" x14ac:dyDescent="0.25">
      <c r="A91" s="20" t="s">
        <v>46</v>
      </c>
      <c r="B91" s="8">
        <v>84122581314</v>
      </c>
      <c r="C91" s="15" t="s">
        <v>29</v>
      </c>
      <c r="D91" s="85">
        <v>62.41</v>
      </c>
      <c r="E91" s="7">
        <v>3238</v>
      </c>
      <c r="F91" s="38" t="s">
        <v>38</v>
      </c>
      <c r="G91" s="13"/>
    </row>
    <row r="92" spans="1:7" ht="15.75" customHeight="1" x14ac:dyDescent="0.25">
      <c r="A92" s="2" t="s">
        <v>22</v>
      </c>
      <c r="B92" s="8"/>
      <c r="C92" s="15"/>
      <c r="D92" s="3">
        <f>SUM(D91:D91)</f>
        <v>62.41</v>
      </c>
      <c r="E92" s="7"/>
      <c r="F92" s="38"/>
      <c r="G92" s="13"/>
    </row>
    <row r="93" spans="1:7" ht="15.75" customHeight="1" x14ac:dyDescent="0.25">
      <c r="A93" s="14" t="s">
        <v>66</v>
      </c>
      <c r="B93" s="8" t="s">
        <v>7</v>
      </c>
      <c r="C93" s="15" t="s">
        <v>28</v>
      </c>
      <c r="D93" s="80">
        <v>92.09</v>
      </c>
      <c r="E93" s="7">
        <v>3431</v>
      </c>
      <c r="F93" s="38" t="s">
        <v>40</v>
      </c>
      <c r="G93" s="13"/>
    </row>
    <row r="94" spans="1:7" ht="15.75" customHeight="1" x14ac:dyDescent="0.25">
      <c r="A94" s="14" t="s">
        <v>66</v>
      </c>
      <c r="B94" s="8" t="s">
        <v>7</v>
      </c>
      <c r="C94" s="15" t="s">
        <v>28</v>
      </c>
      <c r="D94" s="80">
        <v>10.62</v>
      </c>
      <c r="E94" s="7">
        <v>3431</v>
      </c>
      <c r="F94" s="38" t="s">
        <v>40</v>
      </c>
      <c r="G94" s="13"/>
    </row>
    <row r="95" spans="1:7" ht="15.75" customHeight="1" x14ac:dyDescent="0.25">
      <c r="A95" s="14" t="s">
        <v>66</v>
      </c>
      <c r="B95" s="8" t="s">
        <v>7</v>
      </c>
      <c r="C95" s="15" t="s">
        <v>28</v>
      </c>
      <c r="D95" s="80">
        <v>3</v>
      </c>
      <c r="E95" s="7">
        <v>3431</v>
      </c>
      <c r="F95" s="38" t="s">
        <v>40</v>
      </c>
      <c r="G95" s="13"/>
    </row>
    <row r="96" spans="1:7" ht="15.75" customHeight="1" x14ac:dyDescent="0.25">
      <c r="A96" s="14" t="s">
        <v>66</v>
      </c>
      <c r="B96" s="8" t="s">
        <v>7</v>
      </c>
      <c r="C96" s="15" t="s">
        <v>28</v>
      </c>
      <c r="D96" s="80">
        <v>0.45</v>
      </c>
      <c r="E96" s="7">
        <v>3431</v>
      </c>
      <c r="F96" s="38" t="s">
        <v>40</v>
      </c>
      <c r="G96" s="13"/>
    </row>
    <row r="97" spans="1:17" ht="15.75" customHeight="1" x14ac:dyDescent="0.25">
      <c r="A97" s="14" t="s">
        <v>66</v>
      </c>
      <c r="B97" s="8" t="s">
        <v>7</v>
      </c>
      <c r="C97" s="15" t="s">
        <v>28</v>
      </c>
      <c r="D97" s="80">
        <v>21.24</v>
      </c>
      <c r="E97" s="7">
        <v>3431</v>
      </c>
      <c r="F97" s="38" t="s">
        <v>40</v>
      </c>
      <c r="G97" s="13"/>
    </row>
    <row r="98" spans="1:17" ht="15.75" customHeight="1" x14ac:dyDescent="0.25">
      <c r="A98" s="14" t="s">
        <v>66</v>
      </c>
      <c r="B98" s="8" t="s">
        <v>7</v>
      </c>
      <c r="C98" s="15" t="s">
        <v>28</v>
      </c>
      <c r="D98" s="80">
        <v>15</v>
      </c>
      <c r="E98" s="7">
        <v>3431</v>
      </c>
      <c r="F98" s="38" t="s">
        <v>40</v>
      </c>
      <c r="G98" s="13"/>
    </row>
    <row r="99" spans="1:17" ht="15.75" customHeight="1" x14ac:dyDescent="0.25">
      <c r="A99" s="2" t="s">
        <v>22</v>
      </c>
      <c r="B99" s="9"/>
      <c r="C99" s="16"/>
      <c r="D99" s="3">
        <f>SUM(D93:D98)</f>
        <v>142.4</v>
      </c>
      <c r="E99" s="7"/>
      <c r="F99" s="38"/>
      <c r="G99" s="13"/>
    </row>
    <row r="100" spans="1:17" ht="15.75" customHeight="1" x14ac:dyDescent="0.25">
      <c r="A100" s="14" t="s">
        <v>49</v>
      </c>
      <c r="B100" s="22" t="s">
        <v>48</v>
      </c>
      <c r="C100" s="23" t="s">
        <v>30</v>
      </c>
      <c r="D100" s="80">
        <v>1.4</v>
      </c>
      <c r="E100" s="7">
        <v>3223</v>
      </c>
      <c r="F100" s="38" t="s">
        <v>32</v>
      </c>
      <c r="G100" s="13"/>
    </row>
    <row r="101" spans="1:17" ht="15.75" customHeight="1" x14ac:dyDescent="0.25">
      <c r="A101" s="14" t="s">
        <v>49</v>
      </c>
      <c r="B101" s="22" t="s">
        <v>48</v>
      </c>
      <c r="C101" s="23" t="s">
        <v>30</v>
      </c>
      <c r="D101" s="80">
        <v>1.4</v>
      </c>
      <c r="E101" s="7">
        <v>3223</v>
      </c>
      <c r="F101" s="38" t="s">
        <v>32</v>
      </c>
      <c r="G101" s="13"/>
    </row>
    <row r="102" spans="1:17" ht="15.75" customHeight="1" x14ac:dyDescent="0.25">
      <c r="A102" s="2" t="s">
        <v>22</v>
      </c>
      <c r="B102" s="9"/>
      <c r="C102" s="16"/>
      <c r="D102" s="3">
        <f>SUM(D100:D101)</f>
        <v>2.8</v>
      </c>
      <c r="E102" s="7"/>
      <c r="F102" s="38"/>
      <c r="G102" s="13"/>
      <c r="J102" s="33"/>
      <c r="K102" s="34"/>
      <c r="L102" s="34"/>
      <c r="M102" s="35"/>
      <c r="N102" s="36"/>
      <c r="O102" s="37"/>
      <c r="P102" s="6"/>
      <c r="Q102" s="6"/>
    </row>
    <row r="103" spans="1:17" ht="15.75" customHeight="1" x14ac:dyDescent="0.25">
      <c r="A103" s="20" t="s">
        <v>72</v>
      </c>
      <c r="B103" s="4">
        <v>68419124305</v>
      </c>
      <c r="C103" s="21" t="s">
        <v>28</v>
      </c>
      <c r="D103" s="83">
        <v>21.24</v>
      </c>
      <c r="E103" s="47">
        <v>3295</v>
      </c>
      <c r="F103" s="39" t="s">
        <v>42</v>
      </c>
      <c r="G103" s="13"/>
    </row>
    <row r="104" spans="1:17" ht="15.75" customHeight="1" x14ac:dyDescent="0.25">
      <c r="A104" s="20" t="s">
        <v>72</v>
      </c>
      <c r="B104" s="4">
        <v>68419124305</v>
      </c>
      <c r="C104" s="21" t="s">
        <v>28</v>
      </c>
      <c r="D104" s="83">
        <v>0.48</v>
      </c>
      <c r="E104" s="7">
        <v>3433</v>
      </c>
      <c r="F104" s="38" t="s">
        <v>100</v>
      </c>
      <c r="G104" s="13"/>
    </row>
    <row r="105" spans="1:17" ht="15.75" customHeight="1" x14ac:dyDescent="0.25">
      <c r="A105" s="20" t="s">
        <v>72</v>
      </c>
      <c r="B105" s="4">
        <v>68419124305</v>
      </c>
      <c r="C105" s="21" t="s">
        <v>28</v>
      </c>
      <c r="D105" s="83">
        <v>21.24</v>
      </c>
      <c r="E105" s="47">
        <v>3295</v>
      </c>
      <c r="F105" s="39" t="s">
        <v>42</v>
      </c>
      <c r="G105" s="13"/>
    </row>
    <row r="106" spans="1:17" ht="15.75" customHeight="1" x14ac:dyDescent="0.25">
      <c r="A106" s="2" t="s">
        <v>22</v>
      </c>
      <c r="B106" s="9"/>
      <c r="C106" s="16"/>
      <c r="D106" s="3">
        <f>SUM(D103:D105)</f>
        <v>42.959999999999994</v>
      </c>
      <c r="E106" s="7"/>
      <c r="F106" s="38"/>
      <c r="G106" s="13"/>
    </row>
    <row r="107" spans="1:17" ht="15.75" customHeight="1" x14ac:dyDescent="0.25">
      <c r="A107" s="14" t="s">
        <v>8</v>
      </c>
      <c r="B107" s="8" t="s">
        <v>9</v>
      </c>
      <c r="C107" s="15" t="s">
        <v>28</v>
      </c>
      <c r="D107" s="80">
        <v>8.3000000000000007</v>
      </c>
      <c r="E107" s="7">
        <v>3299</v>
      </c>
      <c r="F107" s="38" t="s">
        <v>39</v>
      </c>
      <c r="G107" s="13"/>
    </row>
    <row r="108" spans="1:17" ht="15.75" customHeight="1" x14ac:dyDescent="0.25">
      <c r="A108" s="14" t="s">
        <v>8</v>
      </c>
      <c r="B108" s="8" t="s">
        <v>9</v>
      </c>
      <c r="C108" s="15" t="s">
        <v>28</v>
      </c>
      <c r="D108" s="80">
        <v>2.41</v>
      </c>
      <c r="E108" s="7">
        <v>3238</v>
      </c>
      <c r="F108" s="38" t="s">
        <v>38</v>
      </c>
      <c r="G108" s="13"/>
    </row>
    <row r="109" spans="1:17" ht="15.75" customHeight="1" x14ac:dyDescent="0.25">
      <c r="A109" s="2" t="s">
        <v>22</v>
      </c>
      <c r="B109" s="9"/>
      <c r="C109" s="16"/>
      <c r="D109" s="3">
        <f>SUM(D107:D108)</f>
        <v>10.71</v>
      </c>
      <c r="E109" s="7"/>
      <c r="F109" s="38"/>
      <c r="G109" s="13"/>
    </row>
    <row r="110" spans="1:17" ht="15.75" customHeight="1" x14ac:dyDescent="0.25">
      <c r="A110" s="14" t="s">
        <v>10</v>
      </c>
      <c r="B110" s="8" t="s">
        <v>13</v>
      </c>
      <c r="C110" s="15" t="s">
        <v>28</v>
      </c>
      <c r="D110" s="80">
        <v>372.78</v>
      </c>
      <c r="E110" s="7">
        <v>3231</v>
      </c>
      <c r="F110" s="38" t="s">
        <v>55</v>
      </c>
      <c r="G110" s="13"/>
    </row>
    <row r="111" spans="1:17" ht="15.75" customHeight="1" x14ac:dyDescent="0.25">
      <c r="A111" s="14" t="s">
        <v>10</v>
      </c>
      <c r="B111" s="8" t="s">
        <v>13</v>
      </c>
      <c r="C111" s="15" t="s">
        <v>28</v>
      </c>
      <c r="D111" s="80">
        <v>16.25</v>
      </c>
      <c r="E111" s="7">
        <v>3231</v>
      </c>
      <c r="F111" s="38" t="s">
        <v>55</v>
      </c>
      <c r="G111" s="13"/>
    </row>
    <row r="112" spans="1:17" ht="15.75" customHeight="1" x14ac:dyDescent="0.25">
      <c r="A112" s="2" t="s">
        <v>22</v>
      </c>
      <c r="B112" s="9"/>
      <c r="C112" s="16"/>
      <c r="D112" s="3">
        <f>SUM(D110:D111)</f>
        <v>389.03</v>
      </c>
      <c r="E112" s="7"/>
      <c r="F112" s="38"/>
      <c r="G112" s="13"/>
    </row>
    <row r="113" spans="1:7" ht="15.75" customHeight="1" x14ac:dyDescent="0.25">
      <c r="A113" s="14" t="s">
        <v>11</v>
      </c>
      <c r="B113" s="8" t="s">
        <v>14</v>
      </c>
      <c r="C113" s="15" t="s">
        <v>28</v>
      </c>
      <c r="D113" s="80">
        <v>24.26</v>
      </c>
      <c r="E113" s="7">
        <v>3231</v>
      </c>
      <c r="F113" s="38" t="s">
        <v>55</v>
      </c>
      <c r="G113" s="13"/>
    </row>
    <row r="114" spans="1:7" ht="15.75" customHeight="1" x14ac:dyDescent="0.25">
      <c r="A114" s="2" t="s">
        <v>22</v>
      </c>
      <c r="B114" s="9"/>
      <c r="C114" s="16"/>
      <c r="D114" s="3">
        <f>SUM(D113)</f>
        <v>24.26</v>
      </c>
      <c r="E114" s="7"/>
      <c r="F114" s="38"/>
      <c r="G114" s="13"/>
    </row>
    <row r="115" spans="1:7" ht="15.75" customHeight="1" x14ac:dyDescent="0.25">
      <c r="A115" s="20" t="s">
        <v>110</v>
      </c>
      <c r="B115" s="9"/>
      <c r="C115" s="21" t="s">
        <v>111</v>
      </c>
      <c r="D115" s="76">
        <v>41.56</v>
      </c>
      <c r="E115" s="28">
        <v>3235</v>
      </c>
      <c r="F115" s="38" t="s">
        <v>37</v>
      </c>
      <c r="G115" s="13"/>
    </row>
    <row r="116" spans="1:7" ht="15.75" customHeight="1" x14ac:dyDescent="0.25">
      <c r="A116" s="2" t="s">
        <v>22</v>
      </c>
      <c r="B116" s="9"/>
      <c r="C116" s="16"/>
      <c r="D116" s="3">
        <f>SUM(D115)</f>
        <v>41.56</v>
      </c>
      <c r="E116" s="7"/>
      <c r="F116" s="38"/>
      <c r="G116" s="13"/>
    </row>
    <row r="117" spans="1:7" ht="15.75" customHeight="1" x14ac:dyDescent="0.25">
      <c r="A117" s="14" t="s">
        <v>67</v>
      </c>
      <c r="B117" s="8" t="s">
        <v>12</v>
      </c>
      <c r="C117" s="15" t="s">
        <v>28</v>
      </c>
      <c r="D117" s="80">
        <v>33.18</v>
      </c>
      <c r="E117" s="7">
        <v>3239</v>
      </c>
      <c r="F117" s="38" t="s">
        <v>35</v>
      </c>
      <c r="G117" s="13"/>
    </row>
    <row r="118" spans="1:7" ht="15.75" customHeight="1" x14ac:dyDescent="0.25">
      <c r="A118" s="14" t="s">
        <v>67</v>
      </c>
      <c r="B118" s="8" t="s">
        <v>12</v>
      </c>
      <c r="C118" s="15" t="s">
        <v>28</v>
      </c>
      <c r="D118" s="80">
        <v>359.38</v>
      </c>
      <c r="E118" s="7">
        <v>3239</v>
      </c>
      <c r="F118" s="38" t="s">
        <v>35</v>
      </c>
      <c r="G118" s="13"/>
    </row>
    <row r="119" spans="1:7" ht="15.75" customHeight="1" x14ac:dyDescent="0.25">
      <c r="A119" s="2" t="s">
        <v>22</v>
      </c>
      <c r="B119" s="9"/>
      <c r="C119" s="16"/>
      <c r="D119" s="3">
        <f>SUM(D117:D118)</f>
        <v>392.56</v>
      </c>
      <c r="E119" s="7"/>
      <c r="F119" s="38"/>
      <c r="G119" s="13"/>
    </row>
    <row r="120" spans="1:7" ht="15.75" customHeight="1" x14ac:dyDescent="0.25">
      <c r="A120" s="14" t="s">
        <v>68</v>
      </c>
      <c r="B120" s="22" t="s">
        <v>50</v>
      </c>
      <c r="C120" s="23" t="s">
        <v>47</v>
      </c>
      <c r="D120" s="80">
        <v>8.68</v>
      </c>
      <c r="E120" s="7">
        <v>3231</v>
      </c>
      <c r="F120" s="38" t="s">
        <v>55</v>
      </c>
      <c r="G120" s="13"/>
    </row>
    <row r="121" spans="1:7" ht="15.75" customHeight="1" x14ac:dyDescent="0.25">
      <c r="A121" s="14" t="s">
        <v>68</v>
      </c>
      <c r="B121" s="22" t="s">
        <v>50</v>
      </c>
      <c r="C121" s="23" t="s">
        <v>47</v>
      </c>
      <c r="D121" s="80">
        <v>39.94</v>
      </c>
      <c r="E121" s="7">
        <v>3231</v>
      </c>
      <c r="F121" s="38" t="s">
        <v>55</v>
      </c>
    </row>
    <row r="122" spans="1:7" ht="15.75" customHeight="1" x14ac:dyDescent="0.25">
      <c r="A122" s="14" t="s">
        <v>68</v>
      </c>
      <c r="B122" s="22" t="s">
        <v>50</v>
      </c>
      <c r="C122" s="23" t="s">
        <v>47</v>
      </c>
      <c r="D122" s="80">
        <v>58</v>
      </c>
      <c r="E122" s="7">
        <v>3231</v>
      </c>
      <c r="F122" s="38" t="s">
        <v>55</v>
      </c>
    </row>
    <row r="123" spans="1:7" ht="15.75" customHeight="1" x14ac:dyDescent="0.25">
      <c r="A123" s="2" t="s">
        <v>22</v>
      </c>
      <c r="B123" s="9"/>
      <c r="C123" s="16"/>
      <c r="D123" s="3">
        <f>SUM(D120:D122)</f>
        <v>106.62</v>
      </c>
      <c r="E123" s="7"/>
      <c r="F123" s="38"/>
    </row>
    <row r="124" spans="1:7" ht="15.75" customHeight="1" x14ac:dyDescent="0.25">
      <c r="A124" s="14" t="s">
        <v>15</v>
      </c>
      <c r="B124" s="8" t="s">
        <v>16</v>
      </c>
      <c r="C124" s="15" t="s">
        <v>29</v>
      </c>
      <c r="D124" s="80">
        <v>39.799999999999997</v>
      </c>
      <c r="E124" s="7">
        <v>3234</v>
      </c>
      <c r="F124" s="38" t="s">
        <v>33</v>
      </c>
    </row>
    <row r="125" spans="1:7" ht="15.75" customHeight="1" x14ac:dyDescent="0.25">
      <c r="A125" s="14" t="s">
        <v>15</v>
      </c>
      <c r="B125" s="8" t="s">
        <v>16</v>
      </c>
      <c r="C125" s="15" t="s">
        <v>29</v>
      </c>
      <c r="D125" s="80">
        <v>977.34</v>
      </c>
      <c r="E125" s="7">
        <v>3234</v>
      </c>
      <c r="F125" s="38" t="s">
        <v>33</v>
      </c>
    </row>
    <row r="126" spans="1:7" ht="15.75" customHeight="1" x14ac:dyDescent="0.25">
      <c r="A126" s="2" t="s">
        <v>22</v>
      </c>
      <c r="B126" s="9"/>
      <c r="C126" s="16"/>
      <c r="D126" s="3">
        <f>SUM(D124:D125)</f>
        <v>1017.14</v>
      </c>
      <c r="E126" s="7"/>
      <c r="F126" s="38"/>
    </row>
    <row r="127" spans="1:7" ht="15.75" customHeight="1" x14ac:dyDescent="0.25">
      <c r="A127" s="14" t="s">
        <v>69</v>
      </c>
      <c r="B127" s="8" t="s">
        <v>17</v>
      </c>
      <c r="C127" s="15" t="s">
        <v>29</v>
      </c>
      <c r="D127" s="80">
        <v>2816.31</v>
      </c>
      <c r="E127" s="7">
        <v>3223</v>
      </c>
      <c r="F127" s="38" t="s">
        <v>32</v>
      </c>
    </row>
    <row r="128" spans="1:7" ht="15.75" customHeight="1" x14ac:dyDescent="0.25">
      <c r="A128" s="2" t="s">
        <v>22</v>
      </c>
      <c r="B128" s="9"/>
      <c r="C128" s="16"/>
      <c r="D128" s="3">
        <f>SUM(D127:D127)</f>
        <v>2816.31</v>
      </c>
      <c r="E128" s="7"/>
      <c r="F128" s="38"/>
    </row>
    <row r="129" spans="1:6" ht="15.75" customHeight="1" x14ac:dyDescent="0.25">
      <c r="A129" s="14" t="s">
        <v>70</v>
      </c>
      <c r="B129" s="8" t="s">
        <v>19</v>
      </c>
      <c r="C129" s="15" t="s">
        <v>47</v>
      </c>
      <c r="D129" s="80">
        <v>240.59</v>
      </c>
      <c r="E129" s="7">
        <v>3235</v>
      </c>
      <c r="F129" s="41" t="s">
        <v>37</v>
      </c>
    </row>
    <row r="130" spans="1:6" ht="15.75" customHeight="1" x14ac:dyDescent="0.25">
      <c r="A130" s="2" t="s">
        <v>22</v>
      </c>
      <c r="B130" s="9"/>
      <c r="C130" s="16"/>
      <c r="D130" s="3">
        <f>D129</f>
        <v>240.59</v>
      </c>
      <c r="E130" s="7"/>
      <c r="F130" s="52"/>
    </row>
    <row r="131" spans="1:6" ht="15.75" customHeight="1" x14ac:dyDescent="0.25">
      <c r="A131" s="27" t="s">
        <v>106</v>
      </c>
      <c r="B131" s="4">
        <v>45661790933</v>
      </c>
      <c r="C131" s="21" t="s">
        <v>84</v>
      </c>
      <c r="D131" s="85">
        <v>1134</v>
      </c>
      <c r="E131" s="7">
        <v>3221</v>
      </c>
      <c r="F131" s="38" t="s">
        <v>43</v>
      </c>
    </row>
    <row r="132" spans="1:6" ht="15.75" customHeight="1" x14ac:dyDescent="0.25">
      <c r="A132" s="2" t="s">
        <v>22</v>
      </c>
      <c r="B132" s="9"/>
      <c r="C132" s="16"/>
      <c r="D132" s="3">
        <f>D131</f>
        <v>1134</v>
      </c>
      <c r="E132" s="7"/>
      <c r="F132" s="42"/>
    </row>
    <row r="133" spans="1:6" ht="15.75" customHeight="1" x14ac:dyDescent="0.25">
      <c r="A133" s="27" t="s">
        <v>114</v>
      </c>
      <c r="B133" s="4">
        <v>53742514983</v>
      </c>
      <c r="C133" s="21" t="s">
        <v>29</v>
      </c>
      <c r="D133" s="85">
        <v>200</v>
      </c>
      <c r="E133" s="7">
        <v>3232</v>
      </c>
      <c r="F133" s="71" t="s">
        <v>132</v>
      </c>
    </row>
    <row r="134" spans="1:6" ht="15.75" customHeight="1" x14ac:dyDescent="0.25">
      <c r="A134" s="2" t="s">
        <v>22</v>
      </c>
      <c r="B134" s="9"/>
      <c r="C134" s="16"/>
      <c r="D134" s="3">
        <f>SUM(D133)</f>
        <v>200</v>
      </c>
      <c r="E134" s="7"/>
      <c r="F134" s="42"/>
    </row>
    <row r="135" spans="1:6" x14ac:dyDescent="0.25">
      <c r="A135" s="27" t="s">
        <v>129</v>
      </c>
      <c r="B135" s="4"/>
      <c r="C135" s="21" t="s">
        <v>130</v>
      </c>
      <c r="D135" s="85">
        <v>3360</v>
      </c>
      <c r="E135" s="7">
        <v>4123</v>
      </c>
      <c r="F135" s="38" t="s">
        <v>136</v>
      </c>
    </row>
    <row r="136" spans="1:6" ht="15.75" customHeight="1" x14ac:dyDescent="0.25">
      <c r="A136" s="2" t="s">
        <v>22</v>
      </c>
      <c r="B136" s="9"/>
      <c r="C136" s="16"/>
      <c r="D136" s="3">
        <f>D135</f>
        <v>3360</v>
      </c>
      <c r="E136" s="7"/>
      <c r="F136" s="42"/>
    </row>
    <row r="137" spans="1:6" ht="15.75" customHeight="1" x14ac:dyDescent="0.25">
      <c r="A137" s="27" t="s">
        <v>107</v>
      </c>
      <c r="B137" s="4"/>
      <c r="C137" s="21" t="s">
        <v>108</v>
      </c>
      <c r="D137" s="85">
        <v>265</v>
      </c>
      <c r="E137" s="7">
        <v>3222</v>
      </c>
      <c r="F137" s="39" t="s">
        <v>75</v>
      </c>
    </row>
    <row r="138" spans="1:6" ht="15.75" customHeight="1" x14ac:dyDescent="0.25">
      <c r="A138" s="2" t="s">
        <v>22</v>
      </c>
      <c r="B138" s="9"/>
      <c r="C138" s="16"/>
      <c r="D138" s="3">
        <f>D137</f>
        <v>265</v>
      </c>
      <c r="E138" s="7"/>
      <c r="F138" s="42"/>
    </row>
    <row r="139" spans="1:6" ht="15.75" customHeight="1" x14ac:dyDescent="0.25">
      <c r="A139" s="14" t="s">
        <v>71</v>
      </c>
      <c r="B139" s="8" t="s">
        <v>20</v>
      </c>
      <c r="C139" s="15" t="s">
        <v>30</v>
      </c>
      <c r="D139" s="84">
        <v>46.88</v>
      </c>
      <c r="E139" s="7">
        <v>3235</v>
      </c>
      <c r="F139" s="38" t="s">
        <v>37</v>
      </c>
    </row>
    <row r="140" spans="1:6" ht="15.75" customHeight="1" x14ac:dyDescent="0.25">
      <c r="A140" s="14" t="s">
        <v>71</v>
      </c>
      <c r="B140" s="8" t="s">
        <v>20</v>
      </c>
      <c r="C140" s="15" t="s">
        <v>30</v>
      </c>
      <c r="D140" s="84">
        <v>183.75</v>
      </c>
      <c r="E140" s="7">
        <v>3238</v>
      </c>
      <c r="F140" s="38" t="s">
        <v>38</v>
      </c>
    </row>
    <row r="141" spans="1:6" ht="15.75" customHeight="1" x14ac:dyDescent="0.25">
      <c r="A141" s="2" t="s">
        <v>22</v>
      </c>
      <c r="B141" s="9"/>
      <c r="C141" s="16"/>
      <c r="D141" s="3">
        <f>SUM(D139:D140)</f>
        <v>230.63</v>
      </c>
      <c r="E141" s="7"/>
      <c r="F141" s="38"/>
    </row>
    <row r="142" spans="1:6" ht="15.75" customHeight="1" x14ac:dyDescent="0.25">
      <c r="A142" s="14" t="s">
        <v>56</v>
      </c>
      <c r="B142" s="8"/>
      <c r="C142" s="15" t="s">
        <v>28</v>
      </c>
      <c r="D142" s="80">
        <v>194</v>
      </c>
      <c r="E142" s="7">
        <v>3295</v>
      </c>
      <c r="F142" s="38" t="s">
        <v>42</v>
      </c>
    </row>
    <row r="143" spans="1:6" ht="15.75" customHeight="1" x14ac:dyDescent="0.25">
      <c r="A143" s="14" t="s">
        <v>56</v>
      </c>
      <c r="B143" s="8"/>
      <c r="C143" s="15" t="s">
        <v>28</v>
      </c>
      <c r="D143" s="80">
        <v>4.5999999999999996</v>
      </c>
      <c r="E143" s="7">
        <v>3235</v>
      </c>
      <c r="F143" s="38" t="s">
        <v>137</v>
      </c>
    </row>
    <row r="144" spans="1:6" ht="15.75" customHeight="1" x14ac:dyDescent="0.25">
      <c r="A144" s="14" t="s">
        <v>56</v>
      </c>
      <c r="B144" s="8"/>
      <c r="C144" s="15" t="s">
        <v>28</v>
      </c>
      <c r="D144" s="80">
        <v>50.43</v>
      </c>
      <c r="E144" s="7">
        <v>3235</v>
      </c>
      <c r="F144" s="38" t="s">
        <v>138</v>
      </c>
    </row>
    <row r="145" spans="1:13" ht="15.75" customHeight="1" x14ac:dyDescent="0.25">
      <c r="A145" s="2" t="s">
        <v>22</v>
      </c>
      <c r="B145" s="9"/>
      <c r="C145" s="16"/>
      <c r="D145" s="3">
        <f>SUM(D142:D144)</f>
        <v>249.03</v>
      </c>
      <c r="E145" s="7"/>
      <c r="F145" s="38"/>
    </row>
    <row r="146" spans="1:13" x14ac:dyDescent="0.25">
      <c r="A146" s="20" t="s">
        <v>115</v>
      </c>
      <c r="B146" s="8">
        <v>52616021041</v>
      </c>
      <c r="C146" s="15" t="s">
        <v>116</v>
      </c>
      <c r="D146" s="90">
        <v>885</v>
      </c>
      <c r="E146" s="7">
        <v>3239</v>
      </c>
      <c r="F146" s="38" t="s">
        <v>35</v>
      </c>
    </row>
    <row r="147" spans="1:13" ht="15.75" customHeight="1" x14ac:dyDescent="0.25">
      <c r="A147" s="2" t="s">
        <v>22</v>
      </c>
      <c r="B147" s="4"/>
      <c r="C147" s="21"/>
      <c r="D147" s="3">
        <f>SUM(D146)</f>
        <v>885</v>
      </c>
      <c r="E147" s="68"/>
      <c r="F147" s="39"/>
      <c r="I147" s="1"/>
    </row>
    <row r="148" spans="1:13" ht="24.75" x14ac:dyDescent="0.25">
      <c r="A148" s="14" t="s">
        <v>73</v>
      </c>
      <c r="B148" s="8" t="s">
        <v>51</v>
      </c>
      <c r="C148" s="15" t="s">
        <v>51</v>
      </c>
      <c r="D148" s="95">
        <f>10.68+10.68+3.56+28.21+100</f>
        <v>153.13</v>
      </c>
      <c r="E148" s="7">
        <v>3237</v>
      </c>
      <c r="F148" s="43" t="s">
        <v>74</v>
      </c>
    </row>
    <row r="149" spans="1:13" x14ac:dyDescent="0.25">
      <c r="A149" s="2" t="s">
        <v>22</v>
      </c>
      <c r="B149" s="8"/>
      <c r="C149" s="15"/>
      <c r="D149" s="3">
        <f>SUM(D148)</f>
        <v>153.13</v>
      </c>
      <c r="E149" s="7"/>
      <c r="F149" s="38"/>
    </row>
    <row r="150" spans="1:13" x14ac:dyDescent="0.25">
      <c r="A150" s="14" t="s">
        <v>23</v>
      </c>
      <c r="B150" s="25"/>
      <c r="C150" s="25"/>
      <c r="D150" s="91">
        <f>243792.01+4176.51</f>
        <v>247968.52000000002</v>
      </c>
      <c r="E150" s="7">
        <v>3111</v>
      </c>
      <c r="F150" s="38" t="s">
        <v>24</v>
      </c>
    </row>
    <row r="151" spans="1:13" x14ac:dyDescent="0.25">
      <c r="A151" s="14" t="s">
        <v>23</v>
      </c>
      <c r="B151" s="25"/>
      <c r="C151" s="25"/>
      <c r="D151" s="91">
        <v>574.16999999999996</v>
      </c>
      <c r="E151" s="7">
        <v>3121</v>
      </c>
      <c r="F151" s="38" t="s">
        <v>25</v>
      </c>
    </row>
    <row r="152" spans="1:13" x14ac:dyDescent="0.25">
      <c r="A152" s="14" t="s">
        <v>23</v>
      </c>
      <c r="B152" s="25"/>
      <c r="C152" s="25"/>
      <c r="D152" s="91">
        <f>40225.7+689.13</f>
        <v>40914.829999999994</v>
      </c>
      <c r="E152" s="7">
        <v>3132</v>
      </c>
      <c r="F152" s="38" t="s">
        <v>26</v>
      </c>
      <c r="G152" s="26"/>
    </row>
    <row r="153" spans="1:13" x14ac:dyDescent="0.25">
      <c r="A153" s="14" t="s">
        <v>23</v>
      </c>
      <c r="B153" s="25"/>
      <c r="C153" s="25"/>
      <c r="D153" s="91">
        <f>1708.71+693+787.2+204.2+60+280.7+999.9+782.8+45+946+2354.84+875+671.1+838.8+1120.32+197.2+1666.7</f>
        <v>14231.47</v>
      </c>
      <c r="E153" s="7">
        <v>3211</v>
      </c>
      <c r="F153" s="38" t="s">
        <v>27</v>
      </c>
      <c r="I153" s="1"/>
    </row>
    <row r="154" spans="1:13" x14ac:dyDescent="0.25">
      <c r="A154" s="14" t="s">
        <v>23</v>
      </c>
      <c r="B154" s="25"/>
      <c r="C154" s="25"/>
      <c r="D154" s="91">
        <v>2161.77</v>
      </c>
      <c r="E154" s="7">
        <v>3212</v>
      </c>
      <c r="F154" s="38" t="s">
        <v>44</v>
      </c>
      <c r="K154" s="1"/>
    </row>
    <row r="155" spans="1:13" x14ac:dyDescent="0.25">
      <c r="A155" s="14" t="s">
        <v>23</v>
      </c>
      <c r="B155" s="25"/>
      <c r="C155" s="25"/>
      <c r="D155" s="91">
        <v>0</v>
      </c>
      <c r="E155" s="7"/>
      <c r="F155" s="38"/>
    </row>
    <row r="156" spans="1:13" ht="15.75" thickBot="1" x14ac:dyDescent="0.3">
      <c r="A156" s="5" t="s">
        <v>22</v>
      </c>
      <c r="B156" s="17"/>
      <c r="C156" s="17"/>
      <c r="D156" s="18">
        <f>SUM(D150:D155)</f>
        <v>305850.76</v>
      </c>
      <c r="E156" s="19"/>
      <c r="F156" s="44"/>
    </row>
    <row r="157" spans="1:13" x14ac:dyDescent="0.25">
      <c r="A157" s="10"/>
      <c r="B157" s="10"/>
      <c r="C157" s="10"/>
      <c r="D157" s="11"/>
      <c r="E157" s="10"/>
      <c r="F157" s="10"/>
      <c r="I157" s="6"/>
      <c r="J157" s="6"/>
      <c r="K157" s="6"/>
      <c r="L157" s="6"/>
      <c r="M157" s="6"/>
    </row>
    <row r="158" spans="1:13" x14ac:dyDescent="0.25">
      <c r="A158" s="6"/>
      <c r="B158" s="6"/>
      <c r="C158" s="6"/>
      <c r="D158" s="12"/>
      <c r="E158" s="6"/>
      <c r="F158" s="6"/>
      <c r="G158" s="6"/>
      <c r="I158" s="6"/>
      <c r="J158" s="6"/>
    </row>
    <row r="159" spans="1:13" x14ac:dyDescent="0.25">
      <c r="A159" s="6"/>
      <c r="B159" s="67"/>
      <c r="C159" s="67"/>
      <c r="D159" s="69"/>
      <c r="E159" s="67"/>
      <c r="F159" s="67"/>
      <c r="G159" s="67"/>
      <c r="I159" s="6"/>
      <c r="J159" s="6"/>
    </row>
    <row r="160" spans="1:13" x14ac:dyDescent="0.25">
      <c r="A160" s="6"/>
      <c r="B160" s="67"/>
      <c r="C160" s="67"/>
      <c r="D160" s="69"/>
      <c r="E160" s="67"/>
      <c r="F160" s="67"/>
      <c r="G160" s="67"/>
      <c r="I160" s="6"/>
      <c r="J160" s="6"/>
    </row>
    <row r="161" spans="1:10" x14ac:dyDescent="0.25">
      <c r="A161" s="6"/>
      <c r="B161" s="67"/>
      <c r="C161" s="67"/>
      <c r="D161" s="69"/>
      <c r="E161" s="67"/>
      <c r="F161" s="67"/>
      <c r="G161" s="69"/>
      <c r="I161" s="6"/>
      <c r="J161" s="6"/>
    </row>
    <row r="162" spans="1:10" x14ac:dyDescent="0.25">
      <c r="A162" s="6"/>
      <c r="B162" s="67"/>
      <c r="C162" s="67"/>
      <c r="D162" s="69"/>
      <c r="E162" s="67"/>
      <c r="F162" s="67"/>
      <c r="G162" s="69"/>
      <c r="I162" s="6"/>
      <c r="J162" s="6"/>
    </row>
    <row r="163" spans="1:10" x14ac:dyDescent="0.25">
      <c r="A163" s="6"/>
      <c r="B163" s="67"/>
      <c r="C163" s="67"/>
      <c r="D163" s="69"/>
      <c r="E163" s="67"/>
      <c r="F163" s="67"/>
      <c r="G163" s="69"/>
      <c r="I163" s="6"/>
      <c r="J163" s="6"/>
    </row>
    <row r="164" spans="1:10" x14ac:dyDescent="0.25">
      <c r="A164" s="6"/>
      <c r="B164" s="67"/>
      <c r="C164" s="67"/>
      <c r="D164" s="69"/>
      <c r="E164" s="67"/>
      <c r="F164" s="67"/>
      <c r="G164" s="69"/>
      <c r="I164" s="6"/>
      <c r="J164" s="6"/>
    </row>
    <row r="165" spans="1:10" x14ac:dyDescent="0.25">
      <c r="A165" s="6"/>
      <c r="B165" s="67"/>
      <c r="C165" s="67"/>
      <c r="D165" s="69"/>
      <c r="E165" s="67"/>
      <c r="F165" s="67"/>
      <c r="G165" s="69"/>
      <c r="I165" s="6"/>
      <c r="J165" s="6"/>
    </row>
    <row r="166" spans="1:10" x14ac:dyDescent="0.25">
      <c r="A166" s="6"/>
      <c r="B166" s="67"/>
      <c r="C166" s="67"/>
      <c r="D166" s="69"/>
      <c r="E166" s="67"/>
      <c r="F166" s="67"/>
      <c r="G166" s="69"/>
      <c r="I166" s="6"/>
      <c r="J166" s="6"/>
    </row>
    <row r="167" spans="1:10" x14ac:dyDescent="0.25">
      <c r="A167" s="6"/>
      <c r="B167" s="6"/>
      <c r="C167" s="6"/>
      <c r="D167" s="12"/>
      <c r="E167" s="6"/>
      <c r="F167" s="67"/>
      <c r="G167" s="69"/>
      <c r="I167" s="6"/>
      <c r="J167" s="6"/>
    </row>
    <row r="168" spans="1:10" x14ac:dyDescent="0.25">
      <c r="A168" s="6"/>
      <c r="B168" s="6"/>
      <c r="C168" s="6"/>
      <c r="D168" s="12"/>
      <c r="E168" s="6"/>
      <c r="F168" s="67"/>
      <c r="G168" s="69"/>
      <c r="I168" s="6"/>
      <c r="J168" s="6"/>
    </row>
    <row r="169" spans="1:10" x14ac:dyDescent="0.25">
      <c r="A169" s="6"/>
      <c r="B169" s="12"/>
      <c r="C169" s="6"/>
      <c r="D169" s="12"/>
      <c r="E169" s="6"/>
      <c r="F169" s="69"/>
      <c r="G169" s="69"/>
      <c r="I169" s="6"/>
      <c r="J169" s="6"/>
    </row>
    <row r="170" spans="1:10" x14ac:dyDescent="0.25">
      <c r="A170" s="6"/>
      <c r="B170" s="6"/>
      <c r="C170" s="6"/>
      <c r="D170" s="12"/>
      <c r="E170" s="6"/>
      <c r="F170" s="6"/>
      <c r="G170" s="6"/>
      <c r="I170" s="6"/>
      <c r="J170" s="6"/>
    </row>
    <row r="171" spans="1:10" x14ac:dyDescent="0.25">
      <c r="A171" s="6"/>
      <c r="B171" s="6"/>
      <c r="C171" s="6"/>
      <c r="D171" s="12"/>
      <c r="E171" s="6"/>
      <c r="F171" s="6"/>
      <c r="G171" s="6"/>
      <c r="I171" s="6"/>
      <c r="J171" s="6"/>
    </row>
    <row r="172" spans="1:10" x14ac:dyDescent="0.25">
      <c r="A172" s="6"/>
      <c r="B172" s="6"/>
      <c r="C172" s="6"/>
      <c r="D172" s="12"/>
      <c r="E172" s="6"/>
      <c r="F172" s="6"/>
      <c r="G172" s="6"/>
      <c r="I172" s="6"/>
      <c r="J172" s="6"/>
    </row>
    <row r="173" spans="1:10" x14ac:dyDescent="0.25">
      <c r="A173" s="6"/>
      <c r="B173" s="6"/>
      <c r="C173" s="6"/>
      <c r="D173" s="12"/>
      <c r="E173" s="6"/>
      <c r="F173" s="6"/>
      <c r="G173" s="6"/>
      <c r="I173" s="6"/>
      <c r="J173" s="6"/>
    </row>
    <row r="174" spans="1:10" x14ac:dyDescent="0.25">
      <c r="C174" s="6"/>
      <c r="D174" s="30"/>
      <c r="F174" s="6"/>
      <c r="G174" s="1"/>
    </row>
    <row r="175" spans="1:10" x14ac:dyDescent="0.25">
      <c r="D175" s="1"/>
      <c r="F175" s="1"/>
    </row>
    <row r="176" spans="1:10" x14ac:dyDescent="0.25">
      <c r="D176" s="1"/>
    </row>
    <row r="177" spans="4:7" x14ac:dyDescent="0.25">
      <c r="D177" s="1"/>
      <c r="G177" s="1"/>
    </row>
    <row r="178" spans="4:7" x14ac:dyDescent="0.25">
      <c r="D178" s="1"/>
      <c r="F178" s="1"/>
    </row>
  </sheetData>
  <autoFilter ref="A5:F157" xr:uid="{9A9A39EA-576E-4778-A59E-99D5D19F917C}">
    <sortState ref="A73:F73">
      <sortCondition ref="A5:A157"/>
    </sortState>
  </autoFilter>
  <mergeCells count="2">
    <mergeCell ref="A2:F2"/>
    <mergeCell ref="A3:F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092025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Sardelić</dc:creator>
  <cp:lastModifiedBy>Sanja Sardelić</cp:lastModifiedBy>
  <cp:lastPrinted>2025-04-16T06:32:22Z</cp:lastPrinted>
  <dcterms:created xsi:type="dcterms:W3CDTF">2015-06-05T18:17:20Z</dcterms:created>
  <dcterms:modified xsi:type="dcterms:W3CDTF">2025-10-17T08:56:47Z</dcterms:modified>
</cp:coreProperties>
</file>