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C:\Users\nilic\Documents\"/>
    </mc:Choice>
  </mc:AlternateContent>
  <xr:revisionPtr revIDLastSave="0" documentId="13_ncr:1_{1D20BCA7-FAD9-49AF-9FAC-4F27E12041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32026" sheetId="3" r:id="rId1"/>
    <sheet name="List1" sheetId="4" r:id="rId2"/>
  </sheets>
  <definedNames>
    <definedName name="_xlnm._FilterDatabase" localSheetId="0" hidden="1">'032026'!$A$5:$F$248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12" i="3" l="1"/>
  <c r="D15" i="3"/>
  <c r="D188" i="3"/>
  <c r="D30" i="3" l="1"/>
  <c r="D241" i="3"/>
  <c r="D86" i="3"/>
  <c r="D44" i="3"/>
  <c r="D23" i="3"/>
  <c r="D20" i="3"/>
  <c r="D239" i="3"/>
  <c r="D242" i="3"/>
  <c r="D190" i="3" l="1"/>
  <c r="D144" i="3"/>
  <c r="D246" i="3"/>
  <c r="D247" i="3" s="1"/>
  <c r="D34" i="3"/>
  <c r="D32" i="3"/>
  <c r="D28" i="3"/>
  <c r="D224" i="3"/>
  <c r="D97" i="3"/>
  <c r="D135" i="3"/>
  <c r="D217" i="3"/>
  <c r="D192" i="3"/>
  <c r="D221" i="3"/>
  <c r="D198" i="3" l="1"/>
  <c r="D209" i="3"/>
  <c r="D50" i="3" l="1"/>
  <c r="D141" i="3" l="1"/>
  <c r="D71" i="3"/>
  <c r="D62" i="3"/>
  <c r="D219" i="3"/>
  <c r="D228" i="3"/>
  <c r="D100" i="3"/>
  <c r="D230" i="3"/>
  <c r="D46" i="3"/>
  <c r="D25" i="3"/>
  <c r="D36" i="3"/>
  <c r="D206" i="3"/>
  <c r="D204" i="3"/>
  <c r="D90" i="3"/>
  <c r="D88" i="3"/>
  <c r="D162" i="3" l="1"/>
  <c r="D54" i="3" l="1"/>
  <c r="D159" i="3"/>
  <c r="D156" i="3" l="1"/>
  <c r="D117" i="3"/>
  <c r="D48" i="3"/>
  <c r="D211" i="3"/>
  <c r="D81" i="3"/>
  <c r="D226" i="3"/>
  <c r="D69" i="3"/>
  <c r="D181" i="3" l="1"/>
  <c r="D7" i="3" l="1"/>
  <c r="D52" i="3" l="1"/>
  <c r="D56" i="3" s="1"/>
  <c r="D58" i="3" s="1"/>
  <c r="D64" i="3" l="1"/>
  <c r="D66" i="3" s="1"/>
  <c r="D73" i="3" s="1"/>
  <c r="D75" i="3" l="1"/>
  <c r="D92" i="3" l="1"/>
  <c r="D94" i="3" s="1"/>
  <c r="D102" i="3" s="1"/>
  <c r="D114" i="3" l="1"/>
  <c r="D120" i="3" l="1"/>
  <c r="D125" i="3"/>
  <c r="D127" i="3" l="1"/>
  <c r="D129" i="3" s="1"/>
  <c r="D131" i="3"/>
  <c r="D137" i="3" s="1"/>
  <c r="D139" i="3" s="1"/>
  <c r="D146" i="3" s="1"/>
  <c r="D165" i="3" l="1"/>
  <c r="D168" i="3" l="1"/>
  <c r="D170" i="3" s="1"/>
  <c r="D172" i="3" l="1"/>
  <c r="D175" i="3" l="1"/>
  <c r="D184" i="3" l="1"/>
  <c r="D186" i="3" l="1"/>
  <c r="D194" i="3"/>
  <c r="D196" i="3" s="1"/>
  <c r="D200" i="3" s="1"/>
  <c r="D202" i="3" l="1"/>
</calcChain>
</file>

<file path=xl/sharedStrings.xml><?xml version="1.0" encoding="utf-8"?>
<sst xmlns="http://schemas.openxmlformats.org/spreadsheetml/2006/main" count="618" uniqueCount="183">
  <si>
    <t>NAZIV PRIMATELJA</t>
  </si>
  <si>
    <t>SJEDIŠTE/ PREBIVALIŠTE PRIMATELJA</t>
  </si>
  <si>
    <t>KONTO</t>
  </si>
  <si>
    <t>u eurima</t>
  </si>
  <si>
    <t>JAVNA OBJAVA INFORMACIJA O TROŠENJU SREDSTAVA</t>
  </si>
  <si>
    <t>LEXPERA d.o.o.</t>
  </si>
  <si>
    <t>79506290597</t>
  </si>
  <si>
    <t>92963223473</t>
  </si>
  <si>
    <t>FINA FINANCIJSKA AGENCIJA</t>
  </si>
  <si>
    <t>85821130368</t>
  </si>
  <si>
    <t>A1 HRVATSKA d.o.o.</t>
  </si>
  <si>
    <t>HRVATSKI TELEKOM</t>
  </si>
  <si>
    <t>33679708526</t>
  </si>
  <si>
    <t>29524210204</t>
  </si>
  <si>
    <t>81793146560</t>
  </si>
  <si>
    <t>GRAD RIJEKA</t>
  </si>
  <si>
    <t>54382731928</t>
  </si>
  <si>
    <t>99393766301</t>
  </si>
  <si>
    <t>06531901714</t>
  </si>
  <si>
    <t>34976993601</t>
  </si>
  <si>
    <t>71981294715</t>
  </si>
  <si>
    <t>VRSTA RASHODA /IZDATKA</t>
  </si>
  <si>
    <t>Ukupno</t>
  </si>
  <si>
    <t>Građevinski fakultet Rijeka</t>
  </si>
  <si>
    <t>Plaće za redovan rad</t>
  </si>
  <si>
    <t>Ostali rashodi za zaposlene</t>
  </si>
  <si>
    <t>Doprinosi za obvezno zdravstveno osiguranje</t>
  </si>
  <si>
    <t>Službena putovanja</t>
  </si>
  <si>
    <t>Zagreb</t>
  </si>
  <si>
    <t>Rijeka</t>
  </si>
  <si>
    <t>Čakovec</t>
  </si>
  <si>
    <t>IZNOS</t>
  </si>
  <si>
    <t>Energija</t>
  </si>
  <si>
    <t>Komunalne usluge</t>
  </si>
  <si>
    <t>Usluge tekućeg i investicijskog održavanja</t>
  </si>
  <si>
    <t>Ostale usluge</t>
  </si>
  <si>
    <t>Usluge promidžbe i informiranja</t>
  </si>
  <si>
    <t>Zakupnine i najamnine</t>
  </si>
  <si>
    <t>Računalne usluge</t>
  </si>
  <si>
    <t>Ostali nespomenuti rashodi poslovanja</t>
  </si>
  <si>
    <t>Bankarske usluge i usluge platnog prometa</t>
  </si>
  <si>
    <t xml:space="preserve">OIB </t>
  </si>
  <si>
    <t>Pristojbe i naknade</t>
  </si>
  <si>
    <t>Uredski materijal i ostali materijalni rashodi</t>
  </si>
  <si>
    <t>Naknada za prijevoz, za rad na terenu i odvojeni život</t>
  </si>
  <si>
    <t>SVEUČILIŠTE U RIJECI</t>
  </si>
  <si>
    <t>SVEUČILIŠNA KNJIŽNICA RIJEKA</t>
  </si>
  <si>
    <t>Velika Gorica</t>
  </si>
  <si>
    <t>87311810356</t>
  </si>
  <si>
    <t>GDPR</t>
  </si>
  <si>
    <t>Materijal i dijelovi za tekuće i investicijsko održavanje</t>
  </si>
  <si>
    <t>Usluge telefona interneta, pošte i prijevoza</t>
  </si>
  <si>
    <t>SVEUČILIŠTE U RIJECI GRAĐEVINSKI FAKULTET                                                                                                                                                                                                                                                                                              OIB 92037849504                                                                                                                                                                                                                                                                                                                                             RADMILE MATEJČIĆ 3, RIJEKA                                                                                                                                                                                                                                                                                                                                                      IBAN: HR2923600001101407882</t>
  </si>
  <si>
    <t>ARPA PROMET d.o.o.</t>
  </si>
  <si>
    <t>ALCA ZAGREB d.o.o.</t>
  </si>
  <si>
    <t>NETCOM d.o.o.</t>
  </si>
  <si>
    <t>ČISTOĆA d.o.o.</t>
  </si>
  <si>
    <t xml:space="preserve">ZAGREBAČKA BANKA d.d. </t>
  </si>
  <si>
    <t>SECURITAS HRVATSKA d.o.o.</t>
  </si>
  <si>
    <t>HP-HRVATSKA POŠTA d.d.</t>
  </si>
  <si>
    <t xml:space="preserve">ENERGO d.o.o. </t>
  </si>
  <si>
    <t>KSU COMPANI d.o.o.</t>
  </si>
  <si>
    <t>HRVATSKA RADITELEVIZIJA</t>
  </si>
  <si>
    <t>Intelektualne i osobne usluge (ugovor o djelu ukupan trošak)</t>
  </si>
  <si>
    <t>Materijal i sirovine</t>
  </si>
  <si>
    <t>OPENAI, LLC</t>
  </si>
  <si>
    <t>Viškovo</t>
  </si>
  <si>
    <t>STUDENTSKI CENTAR RIJEKA</t>
  </si>
  <si>
    <t>87500773013</t>
  </si>
  <si>
    <t>Reprezentacija</t>
  </si>
  <si>
    <t>Ostale naknade troškova zaposlenima</t>
  </si>
  <si>
    <t>Članarine i norme</t>
  </si>
  <si>
    <t>Naknade troškova osobama izvan radnog odnosa</t>
  </si>
  <si>
    <t>BAUHAUS - Zagreb k.d.</t>
  </si>
  <si>
    <t>Službena, radna i zaštitna odjeća i obuća</t>
  </si>
  <si>
    <t>Stručno usavršavanje zaposlenika</t>
  </si>
  <si>
    <t>Jurdani</t>
  </si>
  <si>
    <t>Ireland</t>
  </si>
  <si>
    <t>IGLU ŠPORT d.o.o.</t>
  </si>
  <si>
    <t>Sveta Nedelja</t>
  </si>
  <si>
    <t>FREE FLOW, obrt za usluge obrazovanja i savjetovanja</t>
  </si>
  <si>
    <t>Osijek</t>
  </si>
  <si>
    <t>Sitan inventar i autogume</t>
  </si>
  <si>
    <t>Sesvete</t>
  </si>
  <si>
    <t>RIJEKA-DIZALO d.o.o.</t>
  </si>
  <si>
    <t>SOLARIS d.d.</t>
  </si>
  <si>
    <t>Šibenik</t>
  </si>
  <si>
    <t>KREATIVA - obrt za savjetovanje,poučavanje, dokumentacijske i informacijske djelatnosti</t>
  </si>
  <si>
    <t>MD TRGOVINA VEŽICA</t>
  </si>
  <si>
    <t>HEP-OPSKRBA d.o.o.</t>
  </si>
  <si>
    <t>DRŽAVNI PRORAČUN ZAGREB</t>
  </si>
  <si>
    <t>NARODNE NOVINE d.d.</t>
  </si>
  <si>
    <t>Beč</t>
  </si>
  <si>
    <t xml:space="preserve">Intelektualne i osobne usluge </t>
  </si>
  <si>
    <t>SISTRUM d.o.o.</t>
  </si>
  <si>
    <t>Negativne tečajne razlike i razlike zbog primjene valutne klauzule</t>
  </si>
  <si>
    <t>Beograd</t>
  </si>
  <si>
    <t xml:space="preserve"> </t>
  </si>
  <si>
    <t>HEP PLIN d.o.o.</t>
  </si>
  <si>
    <t>OPTIMUS LAB</t>
  </si>
  <si>
    <t>ISPLATA SREDSTAVA ZA RAZDOBLJE TRAVANJ 2026.</t>
  </si>
  <si>
    <t>Centar građevinskog fakulteta d.o.o.</t>
  </si>
  <si>
    <t>San Francisco</t>
  </si>
  <si>
    <t>Ad Hoc-Centar d.o.o.</t>
  </si>
  <si>
    <t>Intelektualne i osobne usluge</t>
  </si>
  <si>
    <t>Intermax d.o.o.</t>
  </si>
  <si>
    <t>IKEA Hrvatska d.o.o.</t>
  </si>
  <si>
    <t>DRAŽEN CUCULIĆ</t>
  </si>
  <si>
    <t>Elsevier B.V.</t>
  </si>
  <si>
    <t>Amsterdam</t>
  </si>
  <si>
    <t>CADCAM DESIGN CENTAR d.o.o.</t>
  </si>
  <si>
    <t>REGALI-PRO d.o.o.</t>
  </si>
  <si>
    <t>Medicinska i laboratorijska oprema</t>
  </si>
  <si>
    <t>BUFFET KAŽOT j.d.o.o.</t>
  </si>
  <si>
    <t>Vyzkumny ustav stavebnich hmot, a.s.</t>
  </si>
  <si>
    <t>Brno</t>
  </si>
  <si>
    <t>ASOCIJACIJA PROSTORNIH PLANERA SRBIJE</t>
  </si>
  <si>
    <t>URKA d.o.o.</t>
  </si>
  <si>
    <t>International Electrotechnical Commission</t>
  </si>
  <si>
    <t>Ženeva</t>
  </si>
  <si>
    <t>ESKY</t>
  </si>
  <si>
    <t>V.B.Z. d.o.o.</t>
  </si>
  <si>
    <t>35632925066</t>
  </si>
  <si>
    <t>SLUGA d.o.o.</t>
  </si>
  <si>
    <t>73468164961</t>
  </si>
  <si>
    <t>PURITUS d.o.o.</t>
  </si>
  <si>
    <t>TONI obrt za stolariju i usluge</t>
  </si>
  <si>
    <t>MUZEJ GRADA RIJEKE</t>
  </si>
  <si>
    <t>URMET d.o.o.</t>
  </si>
  <si>
    <t>SI55042031</t>
  </si>
  <si>
    <t>Solkan</t>
  </si>
  <si>
    <t>PTV Austria Planung Transport Verkehr GmbH</t>
  </si>
  <si>
    <t>PEVEX d.d.</t>
  </si>
  <si>
    <t>JAKOPIC d.o.o.</t>
  </si>
  <si>
    <t>Vrbovec</t>
  </si>
  <si>
    <t>Budimpešta</t>
  </si>
  <si>
    <t>ASSZISZTENCIA KFT.</t>
  </si>
  <si>
    <t>VENTEX d.o.o.</t>
  </si>
  <si>
    <t>Uredska oprema i namještaj</t>
  </si>
  <si>
    <t>TOPOMATIKA d.o.o.</t>
  </si>
  <si>
    <t>TISKARA I GRAFIKA VIŠKOVO d.o.o.</t>
  </si>
  <si>
    <t>Delft</t>
  </si>
  <si>
    <t>OBRT ZA FOTOKOPIRANJE "SCRIPTA"</t>
  </si>
  <si>
    <t>NOVI INFORMATOR d.o.o.</t>
  </si>
  <si>
    <t>Concorda d.o.o.</t>
  </si>
  <si>
    <t>DRUŠTVO POVJESNIČARA UMJETNOSTI HRVATSKE</t>
  </si>
  <si>
    <t>HGSPOT Grupa d.o.o.</t>
  </si>
  <si>
    <t>AKD d.o.o.</t>
  </si>
  <si>
    <t>NASTAVNI ZAVOD ZA JAVNO ZDRAVSTVO PGŽ</t>
  </si>
  <si>
    <t>Zdravstvene i veterinarske usluge</t>
  </si>
  <si>
    <t>OVERLEAF DIGITAL SCIENCE UK LIMITED</t>
  </si>
  <si>
    <t>London</t>
  </si>
  <si>
    <t>MPDI AG</t>
  </si>
  <si>
    <t>Bsel</t>
  </si>
  <si>
    <t>GODAI KAIHATSU CORPORATION</t>
  </si>
  <si>
    <t>Sekya</t>
  </si>
  <si>
    <t>Ulaganje u računalne programe</t>
  </si>
  <si>
    <t>International Consortium on Landslides</t>
  </si>
  <si>
    <t>Kyoto</t>
  </si>
  <si>
    <t>MIDIFAR d.o.o. za turizam i ugostiteljstvo</t>
  </si>
  <si>
    <t>Krapina</t>
  </si>
  <si>
    <t>Copernicus org.</t>
  </si>
  <si>
    <t>Gottingen</t>
  </si>
  <si>
    <t>MOIRE COLOR</t>
  </si>
  <si>
    <t>PKL d.o.o.</t>
  </si>
  <si>
    <t>MARIJAN BRADANOVIĆ</t>
  </si>
  <si>
    <t>Lagardere Travel Retail Croatia d.o.o.</t>
  </si>
  <si>
    <t>Draganići</t>
  </si>
  <si>
    <t>PERPLEXITY AL</t>
  </si>
  <si>
    <t>MEHMED ČAUŠEVIĆ</t>
  </si>
  <si>
    <t>SAN MARINO VIAGGI E VACANZA</t>
  </si>
  <si>
    <t>San Marino</t>
  </si>
  <si>
    <t>Tekući prijenosi između proračunskih korisnika istog proračuna</t>
  </si>
  <si>
    <t>KONOBA TARSA</t>
  </si>
  <si>
    <t>Licence</t>
  </si>
  <si>
    <t>TU DELFT - Delft Congress Suport B.V.</t>
  </si>
  <si>
    <t>Članarine i norme PDV stjecanje bez sjedišta u RH</t>
  </si>
  <si>
    <t>Zakupnine i najamnine PDV stjecanje bez sjedišta u RH</t>
  </si>
  <si>
    <t>Zakupnine i najamnine PDV stjecanje usluga EU</t>
  </si>
  <si>
    <t>Usluge tekućeg i investicijskog održavanja PDV stjecanje usluga EU</t>
  </si>
  <si>
    <t>Usluge promidžbe i informiranja PDV stjecanje usluga EU</t>
  </si>
  <si>
    <t>Licence PDV stjecanje usluga EU</t>
  </si>
  <si>
    <t>Usluge tekućeg i investicijskog održavanja PDV tuzemni prijenos porezne obveze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</si>
</sst>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7"/>
      <color rgb="FF000000"/>
      <name val="ARIAL"/>
      <family val="16"/>
      <charset val="1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rgb="FF000000"/>
      <name val="ARIAL"/>
      <family val="16"/>
      <charset val="1"/>
    </font>
    <font>
      <b/>
      <sz val="9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474747"/>
      <name val="Calibri"/>
      <family val="2"/>
      <charset val="238"/>
      <scheme val="minor"/>
    </font>
    <font>
      <sz val="9"/>
      <color rgb="FF1F1F1F"/>
      <name val="Calibri"/>
      <family val="2"/>
      <charset val="238"/>
      <scheme val="minor"/>
    </font>
    <font>
      <sz val="9"/>
      <name val="Calibri"/>
      <family val="2"/>
      <charset val="238"/>
    </font>
    <font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0" fontId="38" fillId="0" borderId="0"/>
    <xf numFmtId="0" fontId="54" fillId="0" borderId="0"/>
    <xf numFmtId="0" fontId="51" fillId="0" borderId="0"/>
    <xf numFmtId="0" fontId="55" fillId="0" borderId="0"/>
    <xf numFmtId="0" fontId="55" fillId="0" borderId="0"/>
    <xf numFmtId="0" fontId="51" fillId="0" borderId="0"/>
    <xf numFmtId="43" fontId="66" fillId="0" borderId="0" applyFont="0" applyFill="0" applyBorder="0" applyAlignment="0" applyProtection="0"/>
  </cellStyleXfs>
  <cellXfs count="146">
    <xf numFmtId="0" fontId="0" fillId="0" borderId="0" xfId="0"/>
    <xf numFmtId="4" fontId="0" fillId="0" borderId="0" xfId="0" applyNumberFormat="1"/>
    <xf numFmtId="0" fontId="44" fillId="0" borderId="3" xfId="0" applyFont="1" applyFill="1" applyBorder="1"/>
    <xf numFmtId="4" fontId="43" fillId="0" borderId="4" xfId="0" applyNumberFormat="1" applyFont="1" applyFill="1" applyBorder="1"/>
    <xf numFmtId="0" fontId="46" fillId="0" borderId="4" xfId="0" applyFont="1" applyFill="1" applyBorder="1" applyAlignment="1">
      <alignment horizontal="left"/>
    </xf>
    <xf numFmtId="0" fontId="44" fillId="0" borderId="5" xfId="0" applyFont="1" applyFill="1" applyBorder="1"/>
    <xf numFmtId="0" fontId="0" fillId="0" borderId="0" xfId="0" applyBorder="1"/>
    <xf numFmtId="0" fontId="0" fillId="0" borderId="4" xfId="0" applyFill="1" applyBorder="1"/>
    <xf numFmtId="0" fontId="42" fillId="0" borderId="4" xfId="0" applyFont="1" applyFill="1" applyBorder="1" applyAlignment="1">
      <alignment horizontal="left"/>
    </xf>
    <xf numFmtId="0" fontId="48" fillId="0" borderId="4" xfId="0" applyFont="1" applyFill="1" applyBorder="1" applyAlignment="1">
      <alignment horizontal="left"/>
    </xf>
    <xf numFmtId="0" fontId="0" fillId="0" borderId="7" xfId="0" applyBorder="1"/>
    <xf numFmtId="0" fontId="40" fillId="0" borderId="0" xfId="0" applyFont="1" applyAlignment="1">
      <alignment horizontal="left" vertical="top"/>
    </xf>
    <xf numFmtId="0" fontId="41" fillId="0" borderId="3" xfId="0" applyFont="1" applyFill="1" applyBorder="1"/>
    <xf numFmtId="0" fontId="41" fillId="0" borderId="4" xfId="0" applyFont="1" applyFill="1" applyBorder="1" applyAlignment="1">
      <alignment horizontal="left"/>
    </xf>
    <xf numFmtId="0" fontId="49" fillId="0" borderId="4" xfId="0" applyFont="1" applyFill="1" applyBorder="1" applyAlignment="1">
      <alignment horizontal="left"/>
    </xf>
    <xf numFmtId="0" fontId="43" fillId="0" borderId="6" xfId="0" applyFont="1" applyFill="1" applyBorder="1" applyAlignment="1"/>
    <xf numFmtId="4" fontId="43" fillId="0" borderId="6" xfId="0" applyNumberFormat="1" applyFont="1" applyFill="1" applyBorder="1"/>
    <xf numFmtId="0" fontId="0" fillId="0" borderId="6" xfId="0" applyFill="1" applyBorder="1"/>
    <xf numFmtId="0" fontId="45" fillId="0" borderId="3" xfId="0" applyFont="1" applyFill="1" applyBorder="1"/>
    <xf numFmtId="0" fontId="45" fillId="0" borderId="4" xfId="0" applyFont="1" applyFill="1" applyBorder="1" applyAlignment="1">
      <alignment horizontal="left"/>
    </xf>
    <xf numFmtId="0" fontId="42" fillId="0" borderId="4" xfId="0" applyFont="1" applyFill="1" applyBorder="1" applyAlignment="1"/>
    <xf numFmtId="0" fontId="41" fillId="0" borderId="4" xfId="0" applyFont="1" applyFill="1" applyBorder="1" applyAlignment="1"/>
    <xf numFmtId="0" fontId="41" fillId="0" borderId="3" xfId="0" applyFont="1" applyFill="1" applyBorder="1" applyAlignment="1">
      <alignment wrapText="1"/>
    </xf>
    <xf numFmtId="0" fontId="0" fillId="0" borderId="4" xfId="0" applyFill="1" applyBorder="1" applyAlignment="1"/>
    <xf numFmtId="0" fontId="0" fillId="0" borderId="0" xfId="0" applyFill="1"/>
    <xf numFmtId="0" fontId="45" fillId="0" borderId="3" xfId="0" applyFont="1" applyFill="1" applyBorder="1" applyAlignment="1">
      <alignment wrapText="1"/>
    </xf>
    <xf numFmtId="0" fontId="36" fillId="0" borderId="4" xfId="0" applyFont="1" applyFill="1" applyBorder="1"/>
    <xf numFmtId="0" fontId="35" fillId="0" borderId="4" xfId="0" applyFont="1" applyFill="1" applyBorder="1"/>
    <xf numFmtId="0" fontId="44" fillId="0" borderId="4" xfId="0" applyFont="1" applyFill="1" applyBorder="1" applyAlignment="1">
      <alignment horizontal="left"/>
    </xf>
    <xf numFmtId="4" fontId="0" fillId="0" borderId="0" xfId="0" applyNumberFormat="1" applyFill="1"/>
    <xf numFmtId="0" fontId="39" fillId="0" borderId="0" xfId="0" applyFont="1" applyFill="1"/>
    <xf numFmtId="0" fontId="39" fillId="0" borderId="0" xfId="0" applyFont="1" applyFill="1" applyAlignment="1">
      <alignment horizontal="right"/>
    </xf>
    <xf numFmtId="0" fontId="33" fillId="0" borderId="4" xfId="0" applyFont="1" applyFill="1" applyBorder="1"/>
    <xf numFmtId="0" fontId="45" fillId="0" borderId="0" xfId="0" applyFont="1" applyFill="1" applyBorder="1"/>
    <xf numFmtId="0" fontId="41" fillId="0" borderId="0" xfId="0" applyFont="1" applyBorder="1"/>
    <xf numFmtId="4" fontId="52" fillId="0" borderId="0" xfId="0" applyNumberFormat="1" applyFont="1" applyFill="1" applyBorder="1"/>
    <xf numFmtId="0" fontId="0" fillId="0" borderId="0" xfId="0" applyFont="1" applyFill="1" applyBorder="1"/>
    <xf numFmtId="0" fontId="41" fillId="0" borderId="0" xfId="0" applyFont="1" applyFill="1" applyBorder="1"/>
    <xf numFmtId="0" fontId="41" fillId="0" borderId="9" xfId="0" applyFont="1" applyFill="1" applyBorder="1"/>
    <xf numFmtId="0" fontId="45" fillId="0" borderId="9" xfId="0" applyFont="1" applyFill="1" applyBorder="1"/>
    <xf numFmtId="0" fontId="50" fillId="0" borderId="9" xfId="0" applyFont="1" applyFill="1" applyBorder="1"/>
    <xf numFmtId="0" fontId="46" fillId="0" borderId="9" xfId="0" applyFont="1" applyFill="1" applyBorder="1" applyAlignment="1">
      <alignment horizontal="left" vertical="top"/>
    </xf>
    <xf numFmtId="0" fontId="47" fillId="0" borderId="9" xfId="0" applyFont="1" applyFill="1" applyBorder="1" applyAlignment="1">
      <alignment horizontal="left" vertical="top"/>
    </xf>
    <xf numFmtId="0" fontId="41" fillId="0" borderId="9" xfId="0" applyFont="1" applyFill="1" applyBorder="1" applyAlignment="1">
      <alignment wrapText="1"/>
    </xf>
    <xf numFmtId="0" fontId="41" fillId="0" borderId="10" xfId="0" applyFont="1" applyFill="1" applyBorder="1"/>
    <xf numFmtId="0" fontId="31" fillId="0" borderId="4" xfId="0" applyFont="1" applyFill="1" applyBorder="1"/>
    <xf numFmtId="0" fontId="30" fillId="0" borderId="4" xfId="0" applyFont="1" applyFill="1" applyBorder="1"/>
    <xf numFmtId="0" fontId="29" fillId="0" borderId="4" xfId="0" applyFont="1" applyFill="1" applyBorder="1"/>
    <xf numFmtId="0" fontId="46" fillId="2" borderId="4" xfId="0" applyFont="1" applyFill="1" applyBorder="1" applyAlignment="1">
      <alignment horizontal="left"/>
    </xf>
    <xf numFmtId="0" fontId="45" fillId="2" borderId="4" xfId="0" applyFont="1" applyFill="1" applyBorder="1" applyAlignment="1">
      <alignment horizontal="left"/>
    </xf>
    <xf numFmtId="0" fontId="31" fillId="2" borderId="4" xfId="0" applyFont="1" applyFill="1" applyBorder="1"/>
    <xf numFmtId="0" fontId="47" fillId="0" borderId="9" xfId="0" applyFont="1" applyFill="1" applyBorder="1" applyAlignment="1">
      <alignment vertical="top"/>
    </xf>
    <xf numFmtId="0" fontId="56" fillId="0" borderId="4" xfId="0" applyFont="1" applyFill="1" applyBorder="1"/>
    <xf numFmtId="0" fontId="26" fillId="0" borderId="4" xfId="0" applyFont="1" applyFill="1" applyBorder="1"/>
    <xf numFmtId="0" fontId="56" fillId="0" borderId="0" xfId="0" applyFont="1" applyFill="1" applyAlignment="1">
      <alignment vertical="top" wrapText="1"/>
    </xf>
    <xf numFmtId="0" fontId="56" fillId="0" borderId="0" xfId="0" applyFont="1" applyFill="1" applyAlignment="1">
      <alignment wrapText="1"/>
    </xf>
    <xf numFmtId="0" fontId="57" fillId="0" borderId="1" xfId="0" applyFont="1" applyFill="1" applyBorder="1" applyAlignment="1">
      <alignment vertical="center"/>
    </xf>
    <xf numFmtId="0" fontId="57" fillId="0" borderId="2" xfId="0" applyFont="1" applyFill="1" applyBorder="1" applyAlignment="1">
      <alignment vertical="center" wrapText="1"/>
    </xf>
    <xf numFmtId="0" fontId="57" fillId="0" borderId="2" xfId="0" applyFont="1" applyFill="1" applyBorder="1" applyAlignment="1">
      <alignment vertical="center"/>
    </xf>
    <xf numFmtId="0" fontId="57" fillId="0" borderId="8" xfId="0" applyFont="1" applyFill="1" applyBorder="1" applyAlignment="1">
      <alignment vertical="center" wrapText="1"/>
    </xf>
    <xf numFmtId="0" fontId="25" fillId="0" borderId="4" xfId="0" applyFont="1" applyFill="1" applyBorder="1"/>
    <xf numFmtId="0" fontId="46" fillId="0" borderId="9" xfId="0" applyFont="1" applyFill="1" applyBorder="1" applyAlignment="1">
      <alignment horizontal="left" vertical="center"/>
    </xf>
    <xf numFmtId="0" fontId="24" fillId="0" borderId="4" xfId="0" applyFont="1" applyFill="1" applyBorder="1"/>
    <xf numFmtId="0" fontId="56" fillId="0" borderId="4" xfId="0" applyFont="1" applyFill="1" applyBorder="1" applyAlignment="1">
      <alignment horizontal="left"/>
    </xf>
    <xf numFmtId="0" fontId="0" fillId="0" borderId="0" xfId="0" applyFill="1" applyBorder="1"/>
    <xf numFmtId="0" fontId="23" fillId="0" borderId="4" xfId="0" applyFont="1" applyFill="1" applyBorder="1"/>
    <xf numFmtId="4" fontId="0" fillId="0" borderId="0" xfId="0" applyNumberFormat="1" applyFill="1" applyBorder="1"/>
    <xf numFmtId="0" fontId="22" fillId="0" borderId="4" xfId="0" applyFont="1" applyFill="1" applyBorder="1"/>
    <xf numFmtId="4" fontId="0" fillId="0" borderId="7" xfId="0" applyNumberFormat="1" applyFill="1" applyBorder="1"/>
    <xf numFmtId="0" fontId="21" fillId="0" borderId="4" xfId="0" applyFont="1" applyFill="1" applyBorder="1"/>
    <xf numFmtId="0" fontId="19" fillId="0" borderId="4" xfId="0" applyFont="1" applyFill="1" applyBorder="1"/>
    <xf numFmtId="0" fontId="56" fillId="0" borderId="3" xfId="0" applyFont="1" applyFill="1" applyBorder="1" applyAlignment="1">
      <alignment wrapText="1"/>
    </xf>
    <xf numFmtId="49" fontId="46" fillId="0" borderId="4" xfId="0" applyNumberFormat="1" applyFont="1" applyFill="1" applyBorder="1" applyAlignment="1">
      <alignment horizontal="left"/>
    </xf>
    <xf numFmtId="0" fontId="18" fillId="0" borderId="4" xfId="0" applyFont="1" applyFill="1" applyBorder="1"/>
    <xf numFmtId="0" fontId="65" fillId="0" borderId="9" xfId="0" applyFont="1" applyFill="1" applyBorder="1"/>
    <xf numFmtId="0" fontId="0" fillId="2" borderId="4" xfId="0" applyFill="1" applyBorder="1"/>
    <xf numFmtId="0" fontId="41" fillId="2" borderId="9" xfId="0" applyFont="1" applyFill="1" applyBorder="1"/>
    <xf numFmtId="0" fontId="36" fillId="2" borderId="4" xfId="0" applyFont="1" applyFill="1" applyBorder="1"/>
    <xf numFmtId="0" fontId="28" fillId="2" borderId="4" xfId="0" applyFont="1" applyFill="1" applyBorder="1"/>
    <xf numFmtId="0" fontId="52" fillId="2" borderId="4" xfId="0" applyFont="1" applyFill="1" applyBorder="1"/>
    <xf numFmtId="0" fontId="65" fillId="2" borderId="9" xfId="0" applyFont="1" applyFill="1" applyBorder="1"/>
    <xf numFmtId="0" fontId="45" fillId="0" borderId="4" xfId="0" applyFont="1" applyBorder="1" applyAlignment="1">
      <alignment horizontal="left"/>
    </xf>
    <xf numFmtId="0" fontId="45" fillId="0" borderId="3" xfId="0" applyFont="1" applyBorder="1"/>
    <xf numFmtId="4" fontId="43" fillId="2" borderId="4" xfId="0" applyNumberFormat="1" applyFont="1" applyFill="1" applyBorder="1"/>
    <xf numFmtId="0" fontId="45" fillId="2" borderId="3" xfId="0" applyFont="1" applyFill="1" applyBorder="1"/>
    <xf numFmtId="1" fontId="46" fillId="0" borderId="4" xfId="0" applyNumberFormat="1" applyFont="1" applyFill="1" applyBorder="1" applyAlignment="1">
      <alignment horizontal="left"/>
    </xf>
    <xf numFmtId="0" fontId="45" fillId="0" borderId="3" xfId="0" applyFont="1" applyFill="1" applyBorder="1" applyAlignment="1"/>
    <xf numFmtId="4" fontId="37" fillId="3" borderId="4" xfId="0" applyNumberFormat="1" applyFont="1" applyFill="1" applyBorder="1"/>
    <xf numFmtId="0" fontId="0" fillId="3" borderId="0" xfId="0" applyFill="1"/>
    <xf numFmtId="4" fontId="8" fillId="3" borderId="4" xfId="0" applyNumberFormat="1" applyFont="1" applyFill="1" applyBorder="1"/>
    <xf numFmtId="4" fontId="32" fillId="3" borderId="4" xfId="0" applyNumberFormat="1" applyFont="1" applyFill="1" applyBorder="1"/>
    <xf numFmtId="4" fontId="21" fillId="3" borderId="4" xfId="0" applyNumberFormat="1" applyFont="1" applyFill="1" applyBorder="1"/>
    <xf numFmtId="4" fontId="20" fillId="3" borderId="4" xfId="0" applyNumberFormat="1" applyFont="1" applyFill="1" applyBorder="1"/>
    <xf numFmtId="4" fontId="30" fillId="3" borderId="4" xfId="0" applyNumberFormat="1" applyFont="1" applyFill="1" applyBorder="1"/>
    <xf numFmtId="4" fontId="16" fillId="3" borderId="4" xfId="0" applyNumberFormat="1" applyFont="1" applyFill="1" applyBorder="1"/>
    <xf numFmtId="4" fontId="52" fillId="3" borderId="4" xfId="0" applyNumberFormat="1" applyFont="1" applyFill="1" applyBorder="1"/>
    <xf numFmtId="4" fontId="53" fillId="3" borderId="4" xfId="0" applyNumberFormat="1" applyFont="1" applyFill="1" applyBorder="1"/>
    <xf numFmtId="4" fontId="0" fillId="3" borderId="4" xfId="0" applyNumberFormat="1" applyFont="1" applyFill="1" applyBorder="1"/>
    <xf numFmtId="4" fontId="14" fillId="3" borderId="4" xfId="0" applyNumberFormat="1" applyFont="1" applyFill="1" applyBorder="1"/>
    <xf numFmtId="4" fontId="28" fillId="3" borderId="4" xfId="0" applyNumberFormat="1" applyFont="1" applyFill="1" applyBorder="1"/>
    <xf numFmtId="4" fontId="27" fillId="3" borderId="4" xfId="0" applyNumberFormat="1" applyFont="1" applyFill="1" applyBorder="1"/>
    <xf numFmtId="4" fontId="29" fillId="3" borderId="4" xfId="0" applyNumberFormat="1" applyFont="1" applyFill="1" applyBorder="1"/>
    <xf numFmtId="4" fontId="12" fillId="3" borderId="4" xfId="0" applyNumberFormat="1" applyFont="1" applyFill="1" applyBorder="1"/>
    <xf numFmtId="4" fontId="25" fillId="3" borderId="4" xfId="0" applyNumberFormat="1" applyFont="1" applyFill="1" applyBorder="1"/>
    <xf numFmtId="4" fontId="7" fillId="3" borderId="4" xfId="0" applyNumberFormat="1" applyFont="1" applyFill="1" applyBorder="1"/>
    <xf numFmtId="4" fontId="34" fillId="3" borderId="4" xfId="0" applyNumberFormat="1" applyFont="1" applyFill="1" applyBorder="1"/>
    <xf numFmtId="4" fontId="26" fillId="3" borderId="4" xfId="0" applyNumberFormat="1" applyFont="1" applyFill="1" applyBorder="1"/>
    <xf numFmtId="4" fontId="22" fillId="3" borderId="4" xfId="0" applyNumberFormat="1" applyFont="1" applyFill="1" applyBorder="1"/>
    <xf numFmtId="4" fontId="15" fillId="3" borderId="4" xfId="0" applyNumberFormat="1" applyFont="1" applyFill="1" applyBorder="1"/>
    <xf numFmtId="43" fontId="30" fillId="3" borderId="4" xfId="7" applyFont="1" applyFill="1" applyBorder="1"/>
    <xf numFmtId="4" fontId="0" fillId="3" borderId="4" xfId="0" applyNumberFormat="1" applyFill="1" applyBorder="1"/>
    <xf numFmtId="4" fontId="19" fillId="3" borderId="4" xfId="0" applyNumberFormat="1" applyFont="1" applyFill="1" applyBorder="1"/>
    <xf numFmtId="4" fontId="17" fillId="3" borderId="4" xfId="0" applyNumberFormat="1" applyFont="1" applyFill="1" applyBorder="1"/>
    <xf numFmtId="4" fontId="10" fillId="3" borderId="4" xfId="0" applyNumberFormat="1" applyFont="1" applyFill="1" applyBorder="1"/>
    <xf numFmtId="4" fontId="56" fillId="3" borderId="4" xfId="0" applyNumberFormat="1" applyFont="1" applyFill="1" applyBorder="1"/>
    <xf numFmtId="4" fontId="31" fillId="3" borderId="4" xfId="0" applyNumberFormat="1" applyFont="1" applyFill="1" applyBorder="1"/>
    <xf numFmtId="4" fontId="24" fillId="3" borderId="4" xfId="0" applyNumberFormat="1" applyFont="1" applyFill="1" applyBorder="1"/>
    <xf numFmtId="4" fontId="5" fillId="3" borderId="4" xfId="0" applyNumberFormat="1" applyFont="1" applyFill="1" applyBorder="1"/>
    <xf numFmtId="4" fontId="36" fillId="3" borderId="4" xfId="0" applyNumberFormat="1" applyFont="1" applyFill="1" applyBorder="1"/>
    <xf numFmtId="4" fontId="1" fillId="3" borderId="4" xfId="0" applyNumberFormat="1" applyFont="1" applyFill="1" applyBorder="1"/>
    <xf numFmtId="4" fontId="4" fillId="3" borderId="4" xfId="0" applyNumberFormat="1" applyFont="1" applyFill="1" applyBorder="1"/>
    <xf numFmtId="4" fontId="11" fillId="3" borderId="4" xfId="0" applyNumberFormat="1" applyFont="1" applyFill="1" applyBorder="1"/>
    <xf numFmtId="4" fontId="9" fillId="3" borderId="4" xfId="0" applyNumberFormat="1" applyFont="1" applyFill="1" applyBorder="1"/>
    <xf numFmtId="4" fontId="3" fillId="3" borderId="4" xfId="0" applyNumberFormat="1" applyFont="1" applyFill="1" applyBorder="1"/>
    <xf numFmtId="4" fontId="18" fillId="3" borderId="4" xfId="0" applyNumberFormat="1" applyFont="1" applyFill="1" applyBorder="1"/>
    <xf numFmtId="4" fontId="13" fillId="3" borderId="4" xfId="0" applyNumberFormat="1" applyFont="1" applyFill="1" applyBorder="1"/>
    <xf numFmtId="4" fontId="6" fillId="3" borderId="4" xfId="0" applyNumberFormat="1" applyFont="1" applyFill="1" applyBorder="1"/>
    <xf numFmtId="4" fontId="2" fillId="3" borderId="4" xfId="0" applyNumberFormat="1" applyFont="1" applyFill="1" applyBorder="1"/>
    <xf numFmtId="0" fontId="50" fillId="0" borderId="9" xfId="6" applyFont="1" applyBorder="1" applyAlignment="1">
      <alignment horizontal="left" vertical="center" wrapText="1"/>
    </xf>
    <xf numFmtId="49" fontId="63" fillId="0" borderId="4" xfId="0" applyNumberFormat="1" applyFont="1" applyBorder="1" applyAlignment="1">
      <alignment horizontal="left"/>
    </xf>
    <xf numFmtId="0" fontId="50" fillId="2" borderId="9" xfId="6" applyFont="1" applyFill="1" applyBorder="1" applyAlignment="1">
      <alignment horizontal="left" vertical="center" wrapText="1"/>
    </xf>
    <xf numFmtId="0" fontId="61" fillId="0" borderId="4" xfId="0" applyFont="1" applyBorder="1" applyAlignment="1">
      <alignment horizontal="left"/>
    </xf>
    <xf numFmtId="0" fontId="50" fillId="0" borderId="4" xfId="0" applyFont="1" applyBorder="1" applyAlignment="1">
      <alignment horizontal="left"/>
    </xf>
    <xf numFmtId="0" fontId="60" fillId="0" borderId="4" xfId="0" applyFont="1" applyBorder="1" applyAlignment="1">
      <alignment horizontal="left"/>
    </xf>
    <xf numFmtId="0" fontId="56" fillId="2" borderId="9" xfId="0" applyFont="1" applyFill="1" applyBorder="1"/>
    <xf numFmtId="0" fontId="62" fillId="0" borderId="4" xfId="0" applyFont="1" applyBorder="1" applyAlignment="1">
      <alignment horizontal="left"/>
    </xf>
    <xf numFmtId="0" fontId="58" fillId="0" borderId="0" xfId="0" applyFont="1" applyFill="1" applyAlignment="1">
      <alignment horizontal="center" vertical="top"/>
    </xf>
    <xf numFmtId="0" fontId="58" fillId="0" borderId="0" xfId="0" applyFont="1" applyFill="1" applyAlignment="1">
      <alignment horizontal="center"/>
    </xf>
    <xf numFmtId="0" fontId="59" fillId="0" borderId="0" xfId="0" applyFont="1" applyFill="1" applyAlignment="1">
      <alignment horizontal="center" wrapText="1"/>
    </xf>
    <xf numFmtId="4" fontId="0" fillId="3" borderId="4" xfId="0" applyNumberFormat="1" applyFill="1" applyBorder="1" applyAlignment="1"/>
    <xf numFmtId="0" fontId="64" fillId="0" borderId="9" xfId="6" applyFont="1" applyBorder="1" applyAlignment="1">
      <alignment horizontal="left" wrapText="1"/>
    </xf>
    <xf numFmtId="0" fontId="41" fillId="0" borderId="4" xfId="0" applyFont="1" applyFill="1" applyBorder="1"/>
    <xf numFmtId="0" fontId="41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29" fillId="3" borderId="4" xfId="0" applyNumberFormat="1" applyFont="1" applyFill="1" applyBorder="1" applyAlignment="1">
      <alignment horizontal="right"/>
    </xf>
    <xf numFmtId="0" fontId="41" fillId="0" borderId="4" xfId="0" applyFont="1" applyFill="1" applyBorder="1" applyAlignment="1">
      <alignment horizontal="left" wrapText="1"/>
    </xf>
  </cellXfs>
  <cellStyles count="8">
    <cellStyle name="Normal 2" xfId="1" xr:uid="{00000000-0005-0000-0000-000031000000}"/>
    <cellStyle name="Normal 3" xfId="2" xr:uid="{00000000-0005-0000-0000-000031000000}"/>
    <cellStyle name="Normalno" xfId="0" builtinId="0"/>
    <cellStyle name="Normalno 2" xfId="4" xr:uid="{00000000-0005-0000-0000-000001000000}"/>
    <cellStyle name="Normalno 3" xfId="5" xr:uid="{00000000-0005-0000-0000-000002000000}"/>
    <cellStyle name="Obično_List1" xfId="3" xr:uid="{00000000-0005-0000-0000-000003000000}"/>
    <cellStyle name="Obično_List4" xfId="6" xr:uid="{D20E4280-843A-4CA6-8AAB-BD7FFAA28108}"/>
    <cellStyle name="Zarez" xfId="7" builtinId="3"/>
  </cellStyles>
  <dxfs count="0"/>
  <tableStyles count="0" defaultTableStyle="TableStyleMedium2" defaultPivotStyle="PivotStyleLight16"/>
  <colors>
    <mruColors>
      <color rgb="FFCC3300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1658C-0D67-4DA8-A95D-C3045C412908}">
  <dimension ref="A1:AHF271"/>
  <sheetViews>
    <sheetView tabSelected="1" topLeftCell="A236" zoomScaleNormal="100" workbookViewId="0">
      <selection activeCell="G250" sqref="G250:G260"/>
    </sheetView>
  </sheetViews>
  <sheetFormatPr defaultRowHeight="15" x14ac:dyDescent="0.25"/>
  <cols>
    <col min="1" max="1" width="35.7109375" customWidth="1"/>
    <col min="2" max="2" width="17.140625" bestFit="1" customWidth="1"/>
    <col min="3" max="3" width="15.42578125" bestFit="1" customWidth="1"/>
    <col min="4" max="4" width="12.7109375" bestFit="1" customWidth="1"/>
    <col min="5" max="5" width="9.7109375" bestFit="1" customWidth="1"/>
    <col min="6" max="6" width="52.42578125" customWidth="1"/>
    <col min="7" max="7" width="9.5703125" customWidth="1"/>
    <col min="8" max="8" width="10.140625" bestFit="1" customWidth="1"/>
    <col min="11" max="11" width="10.140625" bestFit="1" customWidth="1"/>
    <col min="12" max="12" width="11.5703125" customWidth="1"/>
  </cols>
  <sheetData>
    <row r="1" spans="1:12" ht="63.75" x14ac:dyDescent="0.25">
      <c r="A1" s="54" t="s">
        <v>52</v>
      </c>
      <c r="B1" s="55"/>
      <c r="C1" s="55"/>
      <c r="D1" s="55"/>
      <c r="E1" s="55"/>
      <c r="F1" s="30"/>
    </row>
    <row r="2" spans="1:12" ht="17.25" x14ac:dyDescent="0.3">
      <c r="A2" s="136" t="s">
        <v>4</v>
      </c>
      <c r="B2" s="137"/>
      <c r="C2" s="137"/>
      <c r="D2" s="137"/>
      <c r="E2" s="137"/>
      <c r="F2" s="137"/>
    </row>
    <row r="3" spans="1:12" ht="15.75" customHeight="1" x14ac:dyDescent="0.25">
      <c r="A3" s="138" t="s">
        <v>100</v>
      </c>
      <c r="B3" s="138"/>
      <c r="C3" s="138"/>
      <c r="D3" s="138"/>
      <c r="E3" s="138"/>
      <c r="F3" s="138"/>
    </row>
    <row r="4" spans="1:12" ht="15.75" thickBot="1" x14ac:dyDescent="0.3">
      <c r="A4" s="30"/>
      <c r="B4" s="30"/>
      <c r="C4" s="30"/>
      <c r="D4" s="30"/>
      <c r="E4" s="30"/>
      <c r="F4" s="31" t="s">
        <v>3</v>
      </c>
    </row>
    <row r="5" spans="1:12" ht="38.25" x14ac:dyDescent="0.25">
      <c r="A5" s="56" t="s">
        <v>0</v>
      </c>
      <c r="B5" s="57" t="s">
        <v>41</v>
      </c>
      <c r="C5" s="57" t="s">
        <v>1</v>
      </c>
      <c r="D5" s="57" t="s">
        <v>31</v>
      </c>
      <c r="E5" s="58" t="s">
        <v>2</v>
      </c>
      <c r="F5" s="59" t="s">
        <v>21</v>
      </c>
      <c r="G5" s="11"/>
    </row>
    <row r="6" spans="1:12" ht="15.75" customHeight="1" x14ac:dyDescent="0.25">
      <c r="A6" s="12" t="s">
        <v>5</v>
      </c>
      <c r="B6" s="8" t="s">
        <v>6</v>
      </c>
      <c r="C6" s="13" t="s">
        <v>28</v>
      </c>
      <c r="D6" s="95">
        <v>112.5</v>
      </c>
      <c r="E6" s="7">
        <v>3233</v>
      </c>
      <c r="F6" s="38" t="s">
        <v>36</v>
      </c>
      <c r="G6" s="11"/>
    </row>
    <row r="7" spans="1:12" ht="15.75" customHeight="1" x14ac:dyDescent="0.25">
      <c r="A7" s="2" t="s">
        <v>22</v>
      </c>
      <c r="B7" s="9"/>
      <c r="C7" s="14"/>
      <c r="D7" s="3">
        <f>SUM(D6)</f>
        <v>112.5</v>
      </c>
      <c r="E7" s="7"/>
      <c r="F7" s="38"/>
      <c r="G7" s="11"/>
    </row>
    <row r="8" spans="1:12" ht="15.75" customHeight="1" x14ac:dyDescent="0.25">
      <c r="A8" s="18" t="s">
        <v>45</v>
      </c>
      <c r="B8" s="4">
        <v>64218323816</v>
      </c>
      <c r="C8" s="13" t="s">
        <v>29</v>
      </c>
      <c r="D8" s="89">
        <v>825.34</v>
      </c>
      <c r="E8" s="7">
        <v>3234</v>
      </c>
      <c r="F8" s="38" t="s">
        <v>33</v>
      </c>
      <c r="G8" s="11"/>
      <c r="H8" s="24"/>
      <c r="I8" s="24"/>
      <c r="J8" s="24"/>
      <c r="K8" s="24"/>
      <c r="L8" s="24"/>
    </row>
    <row r="9" spans="1:12" ht="15.75" customHeight="1" x14ac:dyDescent="0.25">
      <c r="A9" s="18" t="s">
        <v>45</v>
      </c>
      <c r="B9" s="4">
        <v>64218323816</v>
      </c>
      <c r="C9" s="13" t="s">
        <v>29</v>
      </c>
      <c r="D9" s="89">
        <v>174.6</v>
      </c>
      <c r="E9" s="7">
        <v>3223</v>
      </c>
      <c r="F9" s="38" t="s">
        <v>32</v>
      </c>
      <c r="G9" s="11"/>
      <c r="H9" s="24"/>
      <c r="I9" s="24"/>
      <c r="J9" s="24"/>
      <c r="K9" s="24"/>
      <c r="L9" s="24"/>
    </row>
    <row r="10" spans="1:12" ht="15.75" customHeight="1" x14ac:dyDescent="0.25">
      <c r="A10" s="18" t="s">
        <v>45</v>
      </c>
      <c r="B10" s="4">
        <v>64218323816</v>
      </c>
      <c r="C10" s="13" t="s">
        <v>29</v>
      </c>
      <c r="D10" s="89">
        <v>1946.41</v>
      </c>
      <c r="E10" s="7">
        <v>3232</v>
      </c>
      <c r="F10" s="38" t="s">
        <v>34</v>
      </c>
      <c r="G10" s="11"/>
      <c r="H10" s="24"/>
      <c r="I10" s="24"/>
      <c r="J10" s="24"/>
      <c r="K10" s="24"/>
      <c r="L10" s="24"/>
    </row>
    <row r="11" spans="1:12" ht="15.75" customHeight="1" x14ac:dyDescent="0.25">
      <c r="A11" s="18" t="s">
        <v>45</v>
      </c>
      <c r="B11" s="4">
        <v>64218323816</v>
      </c>
      <c r="C11" s="13" t="s">
        <v>29</v>
      </c>
      <c r="D11" s="103">
        <v>13.28</v>
      </c>
      <c r="E11" s="7">
        <v>3299</v>
      </c>
      <c r="F11" s="38" t="s">
        <v>39</v>
      </c>
      <c r="G11" s="11"/>
      <c r="H11" s="29"/>
      <c r="I11" s="24"/>
      <c r="J11" s="24"/>
      <c r="K11" s="24"/>
      <c r="L11" s="29"/>
    </row>
    <row r="12" spans="1:12" ht="15.75" customHeight="1" x14ac:dyDescent="0.25">
      <c r="A12" s="18" t="s">
        <v>45</v>
      </c>
      <c r="B12" s="4">
        <v>64218323816</v>
      </c>
      <c r="C12" s="13" t="s">
        <v>29</v>
      </c>
      <c r="D12" s="103">
        <v>1441.02</v>
      </c>
      <c r="E12" s="7">
        <v>3239</v>
      </c>
      <c r="F12" s="38" t="s">
        <v>35</v>
      </c>
      <c r="G12" s="11"/>
      <c r="H12" s="29"/>
      <c r="I12" s="24"/>
      <c r="J12" s="24"/>
      <c r="K12" s="24"/>
      <c r="L12" s="29"/>
    </row>
    <row r="13" spans="1:12" ht="15.75" customHeight="1" x14ac:dyDescent="0.25">
      <c r="A13" s="18" t="s">
        <v>45</v>
      </c>
      <c r="B13" s="4">
        <v>64218323816</v>
      </c>
      <c r="C13" s="13" t="s">
        <v>29</v>
      </c>
      <c r="D13" s="103">
        <v>1904.11</v>
      </c>
      <c r="E13" s="7">
        <v>3237</v>
      </c>
      <c r="F13" s="38" t="s">
        <v>93</v>
      </c>
      <c r="G13" s="11"/>
      <c r="H13" s="24"/>
      <c r="I13" s="24"/>
      <c r="J13" s="24"/>
      <c r="K13" s="24"/>
      <c r="L13" s="29"/>
    </row>
    <row r="14" spans="1:12" ht="15.75" customHeight="1" x14ac:dyDescent="0.25">
      <c r="A14" s="18" t="s">
        <v>45</v>
      </c>
      <c r="B14" s="4">
        <v>64218323816</v>
      </c>
      <c r="C14" s="13" t="s">
        <v>29</v>
      </c>
      <c r="D14" s="103">
        <v>6791.99</v>
      </c>
      <c r="E14" s="7">
        <v>3691</v>
      </c>
      <c r="F14" s="38" t="s">
        <v>172</v>
      </c>
      <c r="G14" s="11"/>
      <c r="H14" s="24"/>
      <c r="I14" s="24"/>
      <c r="J14" s="24"/>
      <c r="K14" s="24"/>
      <c r="L14" s="29"/>
    </row>
    <row r="15" spans="1:12" ht="15.75" customHeight="1" x14ac:dyDescent="0.25">
      <c r="A15" s="2" t="s">
        <v>22</v>
      </c>
      <c r="B15" s="4"/>
      <c r="C15" s="13"/>
      <c r="D15" s="3">
        <f>SUM(D8:D14)</f>
        <v>13096.75</v>
      </c>
      <c r="E15" s="7"/>
      <c r="F15" s="38"/>
      <c r="G15" s="11"/>
      <c r="H15" s="24"/>
      <c r="I15" s="24"/>
      <c r="J15" s="24"/>
      <c r="K15" s="24"/>
      <c r="L15" s="24"/>
    </row>
    <row r="16" spans="1:12" ht="15.75" customHeight="1" x14ac:dyDescent="0.25">
      <c r="A16" s="12" t="s">
        <v>67</v>
      </c>
      <c r="B16" s="8" t="s">
        <v>68</v>
      </c>
      <c r="C16" s="13" t="s">
        <v>29</v>
      </c>
      <c r="D16" s="95">
        <v>107.7</v>
      </c>
      <c r="E16" s="7">
        <v>3241</v>
      </c>
      <c r="F16" s="38" t="s">
        <v>72</v>
      </c>
      <c r="G16" s="11"/>
      <c r="H16" s="24"/>
      <c r="I16" s="24"/>
      <c r="J16" s="24"/>
      <c r="K16" s="24"/>
      <c r="L16" s="24"/>
    </row>
    <row r="17" spans="1:12" ht="15.75" customHeight="1" x14ac:dyDescent="0.25">
      <c r="A17" s="12" t="s">
        <v>67</v>
      </c>
      <c r="B17" s="8" t="s">
        <v>68</v>
      </c>
      <c r="C17" s="13" t="s">
        <v>29</v>
      </c>
      <c r="D17" s="95">
        <v>44.26</v>
      </c>
      <c r="E17" s="7">
        <v>3237</v>
      </c>
      <c r="F17" s="38" t="s">
        <v>104</v>
      </c>
      <c r="G17" s="11"/>
      <c r="H17" s="24"/>
      <c r="I17" s="24"/>
      <c r="J17" s="24"/>
      <c r="K17" s="24"/>
      <c r="L17" s="24"/>
    </row>
    <row r="18" spans="1:12" x14ac:dyDescent="0.25">
      <c r="A18" s="12" t="s">
        <v>67</v>
      </c>
      <c r="B18" s="8" t="s">
        <v>68</v>
      </c>
      <c r="C18" s="13" t="s">
        <v>29</v>
      </c>
      <c r="D18" s="95">
        <v>56.64</v>
      </c>
      <c r="E18" s="67">
        <v>3237</v>
      </c>
      <c r="F18" s="43" t="s">
        <v>104</v>
      </c>
      <c r="G18" s="11"/>
      <c r="H18" s="24"/>
      <c r="I18" s="24"/>
      <c r="J18" s="24"/>
      <c r="K18" s="24"/>
      <c r="L18" s="24"/>
    </row>
    <row r="19" spans="1:12" x14ac:dyDescent="0.25">
      <c r="A19" s="12" t="s">
        <v>67</v>
      </c>
      <c r="B19" s="8" t="s">
        <v>68</v>
      </c>
      <c r="C19" s="13" t="s">
        <v>29</v>
      </c>
      <c r="D19" s="95">
        <v>41.6</v>
      </c>
      <c r="E19" s="67">
        <v>3293</v>
      </c>
      <c r="F19" s="43" t="s">
        <v>69</v>
      </c>
      <c r="G19" s="11"/>
      <c r="H19" s="24"/>
      <c r="I19" s="24"/>
      <c r="J19" s="24"/>
      <c r="K19" s="24"/>
      <c r="L19" s="24"/>
    </row>
    <row r="20" spans="1:12" ht="15.75" customHeight="1" x14ac:dyDescent="0.25">
      <c r="A20" s="2" t="s">
        <v>22</v>
      </c>
      <c r="B20" s="4"/>
      <c r="C20" s="13"/>
      <c r="D20" s="3">
        <f>SUM(D16:D19)</f>
        <v>250.20000000000002</v>
      </c>
      <c r="E20" s="7"/>
      <c r="F20" s="38"/>
      <c r="G20" s="11"/>
      <c r="H20" s="24"/>
      <c r="I20" s="24"/>
      <c r="J20" s="24"/>
      <c r="K20" s="24"/>
      <c r="L20" s="24"/>
    </row>
    <row r="21" spans="1:12" ht="15.75" customHeight="1" x14ac:dyDescent="0.25">
      <c r="A21" s="18" t="s">
        <v>132</v>
      </c>
      <c r="B21" s="4">
        <v>73660371074</v>
      </c>
      <c r="C21" s="13" t="s">
        <v>29</v>
      </c>
      <c r="D21" s="120">
        <v>21.99</v>
      </c>
      <c r="E21" s="7">
        <v>3222</v>
      </c>
      <c r="F21" s="38" t="s">
        <v>64</v>
      </c>
      <c r="G21" s="11"/>
      <c r="H21" s="24"/>
      <c r="I21" s="24"/>
      <c r="J21" s="24"/>
      <c r="K21" s="24"/>
      <c r="L21" s="24"/>
    </row>
    <row r="22" spans="1:12" ht="15.75" customHeight="1" x14ac:dyDescent="0.25">
      <c r="A22" s="18" t="s">
        <v>132</v>
      </c>
      <c r="B22" s="4">
        <v>73660371074</v>
      </c>
      <c r="C22" s="13" t="s">
        <v>29</v>
      </c>
      <c r="D22" s="96">
        <v>54.28</v>
      </c>
      <c r="E22" s="7">
        <v>3222</v>
      </c>
      <c r="F22" s="38" t="s">
        <v>64</v>
      </c>
      <c r="G22" s="11"/>
      <c r="H22" s="24"/>
      <c r="I22" s="24"/>
      <c r="J22" s="29"/>
      <c r="K22" s="24"/>
      <c r="L22" s="24"/>
    </row>
    <row r="23" spans="1:12" ht="15.75" customHeight="1" x14ac:dyDescent="0.25">
      <c r="A23" s="2" t="s">
        <v>22</v>
      </c>
      <c r="B23" s="4"/>
      <c r="C23" s="13"/>
      <c r="D23" s="83">
        <f>SUM(D21:D22)</f>
        <v>76.27</v>
      </c>
      <c r="E23" s="7"/>
      <c r="F23" s="38"/>
      <c r="G23" s="11"/>
      <c r="H23" s="24"/>
      <c r="I23" s="24"/>
      <c r="J23" s="24"/>
      <c r="K23" s="24"/>
      <c r="L23" s="24"/>
    </row>
    <row r="24" spans="1:12" ht="15.75" customHeight="1" x14ac:dyDescent="0.25">
      <c r="A24" s="18" t="s">
        <v>126</v>
      </c>
      <c r="B24" s="4" t="s">
        <v>49</v>
      </c>
      <c r="C24" s="13" t="s">
        <v>49</v>
      </c>
      <c r="D24" s="108">
        <v>350</v>
      </c>
      <c r="E24" s="7">
        <v>3232</v>
      </c>
      <c r="F24" s="38" t="s">
        <v>34</v>
      </c>
      <c r="G24" s="11"/>
    </row>
    <row r="25" spans="1:12" ht="15.75" customHeight="1" x14ac:dyDescent="0.25">
      <c r="A25" s="2" t="s">
        <v>22</v>
      </c>
      <c r="B25" s="4"/>
      <c r="C25" s="13"/>
      <c r="D25" s="3">
        <f>SUM(D24:D24)</f>
        <v>350</v>
      </c>
      <c r="E25" s="7"/>
      <c r="F25" s="38"/>
      <c r="G25" s="11"/>
    </row>
    <row r="26" spans="1:12" ht="15.75" customHeight="1" x14ac:dyDescent="0.25">
      <c r="A26" s="18" t="s">
        <v>161</v>
      </c>
      <c r="B26" s="4"/>
      <c r="C26" s="13" t="s">
        <v>162</v>
      </c>
      <c r="D26" s="123">
        <v>565</v>
      </c>
      <c r="E26" s="7">
        <v>3213</v>
      </c>
      <c r="F26" s="38" t="s">
        <v>75</v>
      </c>
      <c r="G26" s="11"/>
    </row>
    <row r="27" spans="1:12" ht="15.75" customHeight="1" x14ac:dyDescent="0.25">
      <c r="A27" s="18" t="s">
        <v>161</v>
      </c>
      <c r="B27" s="4"/>
      <c r="C27" s="13" t="s">
        <v>162</v>
      </c>
      <c r="D27" s="123">
        <v>565</v>
      </c>
      <c r="E27" s="7">
        <v>3213</v>
      </c>
      <c r="F27" s="38" t="s">
        <v>75</v>
      </c>
      <c r="G27" s="11"/>
    </row>
    <row r="28" spans="1:12" ht="15.75" customHeight="1" x14ac:dyDescent="0.25">
      <c r="A28" s="2" t="s">
        <v>22</v>
      </c>
      <c r="B28" s="4"/>
      <c r="C28" s="13"/>
      <c r="D28" s="3">
        <f>SUM(D26:D27)</f>
        <v>1130</v>
      </c>
      <c r="E28" s="7"/>
      <c r="F28" s="38"/>
      <c r="G28" s="11"/>
    </row>
    <row r="29" spans="1:12" ht="15.75" customHeight="1" x14ac:dyDescent="0.25">
      <c r="A29" s="18" t="s">
        <v>170</v>
      </c>
      <c r="B29" s="4"/>
      <c r="C29" s="13" t="s">
        <v>171</v>
      </c>
      <c r="D29" s="119">
        <v>2340</v>
      </c>
      <c r="E29" s="7">
        <v>3299</v>
      </c>
      <c r="F29" s="39" t="s">
        <v>39</v>
      </c>
      <c r="G29" s="11"/>
    </row>
    <row r="30" spans="1:12" ht="15.75" customHeight="1" x14ac:dyDescent="0.25">
      <c r="A30" s="2" t="s">
        <v>22</v>
      </c>
      <c r="B30" s="4"/>
      <c r="C30" s="13"/>
      <c r="D30" s="3">
        <f>SUM(D29)</f>
        <v>2340</v>
      </c>
      <c r="E30" s="7"/>
      <c r="F30" s="38"/>
      <c r="G30" s="11"/>
    </row>
    <row r="31" spans="1:12" ht="15.75" customHeight="1" x14ac:dyDescent="0.25">
      <c r="A31" s="18" t="s">
        <v>163</v>
      </c>
      <c r="B31" s="4">
        <v>84916882727</v>
      </c>
      <c r="C31" s="13" t="s">
        <v>29</v>
      </c>
      <c r="D31" s="123">
        <v>5.8</v>
      </c>
      <c r="E31" s="7">
        <v>3222</v>
      </c>
      <c r="F31" s="38" t="s">
        <v>64</v>
      </c>
      <c r="G31" s="11"/>
    </row>
    <row r="32" spans="1:12" ht="15.75" customHeight="1" x14ac:dyDescent="0.25">
      <c r="A32" s="2" t="s">
        <v>22</v>
      </c>
      <c r="B32" s="4"/>
      <c r="C32" s="13"/>
      <c r="D32" s="3">
        <f>SUM(D31)</f>
        <v>5.8</v>
      </c>
      <c r="E32" s="7"/>
      <c r="F32" s="38"/>
      <c r="G32" s="11"/>
    </row>
    <row r="33" spans="1:7" ht="15.75" customHeight="1" x14ac:dyDescent="0.25">
      <c r="A33" s="18" t="s">
        <v>164</v>
      </c>
      <c r="B33" s="4">
        <v>51999974804</v>
      </c>
      <c r="C33" s="13" t="s">
        <v>29</v>
      </c>
      <c r="D33" s="123">
        <v>68.48</v>
      </c>
      <c r="E33" s="7">
        <v>3221</v>
      </c>
      <c r="F33" s="38" t="s">
        <v>43</v>
      </c>
      <c r="G33" s="11"/>
    </row>
    <row r="34" spans="1:7" ht="15.75" customHeight="1" x14ac:dyDescent="0.25">
      <c r="A34" s="2" t="s">
        <v>22</v>
      </c>
      <c r="B34" s="4"/>
      <c r="C34" s="13"/>
      <c r="D34" s="3">
        <f>SUM(D33)</f>
        <v>68.48</v>
      </c>
      <c r="E34" s="7"/>
      <c r="F34" s="38"/>
      <c r="G34" s="11"/>
    </row>
    <row r="35" spans="1:7" ht="15.75" customHeight="1" x14ac:dyDescent="0.25">
      <c r="A35" s="18" t="s">
        <v>125</v>
      </c>
      <c r="B35" s="4">
        <v>28727044032</v>
      </c>
      <c r="C35" s="13" t="s">
        <v>66</v>
      </c>
      <c r="D35" s="94">
        <v>750</v>
      </c>
      <c r="E35" s="7">
        <v>3239</v>
      </c>
      <c r="F35" s="38" t="s">
        <v>35</v>
      </c>
      <c r="G35" s="11"/>
    </row>
    <row r="36" spans="1:7" ht="15.75" customHeight="1" x14ac:dyDescent="0.25">
      <c r="A36" s="2" t="s">
        <v>22</v>
      </c>
      <c r="B36" s="4"/>
      <c r="C36" s="13"/>
      <c r="D36" s="3">
        <f>SUM(D35)</f>
        <v>750</v>
      </c>
      <c r="E36" s="7"/>
      <c r="F36" s="38"/>
      <c r="G36" s="11"/>
    </row>
    <row r="37" spans="1:7" ht="15.75" customHeight="1" x14ac:dyDescent="0.25">
      <c r="A37" s="18" t="s">
        <v>146</v>
      </c>
      <c r="B37" s="4">
        <v>65553879500</v>
      </c>
      <c r="C37" s="13" t="s">
        <v>28</v>
      </c>
      <c r="D37" s="107">
        <v>5466.13</v>
      </c>
      <c r="E37" s="45">
        <v>4221</v>
      </c>
      <c r="F37" s="128" t="s">
        <v>138</v>
      </c>
      <c r="G37" s="11"/>
    </row>
    <row r="38" spans="1:7" ht="15.75" customHeight="1" x14ac:dyDescent="0.25">
      <c r="A38" s="18" t="s">
        <v>146</v>
      </c>
      <c r="B38" s="4">
        <v>65553879500</v>
      </c>
      <c r="C38" s="13" t="s">
        <v>28</v>
      </c>
      <c r="D38" s="107">
        <v>6253.2</v>
      </c>
      <c r="E38" s="45">
        <v>4221</v>
      </c>
      <c r="F38" s="128" t="s">
        <v>138</v>
      </c>
      <c r="G38" s="11"/>
    </row>
    <row r="39" spans="1:7" ht="15.75" customHeight="1" x14ac:dyDescent="0.25">
      <c r="A39" s="18" t="s">
        <v>146</v>
      </c>
      <c r="B39" s="4">
        <v>65553879500</v>
      </c>
      <c r="C39" s="13" t="s">
        <v>28</v>
      </c>
      <c r="D39" s="107">
        <v>5009.5600000000004</v>
      </c>
      <c r="E39" s="45">
        <v>4221</v>
      </c>
      <c r="F39" s="128" t="s">
        <v>138</v>
      </c>
      <c r="G39" s="11"/>
    </row>
    <row r="40" spans="1:7" ht="15.75" customHeight="1" x14ac:dyDescent="0.25">
      <c r="A40" s="18" t="s">
        <v>146</v>
      </c>
      <c r="B40" s="4">
        <v>65553879500</v>
      </c>
      <c r="C40" s="13" t="s">
        <v>28</v>
      </c>
      <c r="D40" s="107">
        <v>2999.99</v>
      </c>
      <c r="E40" s="45">
        <v>4221</v>
      </c>
      <c r="F40" s="128" t="s">
        <v>138</v>
      </c>
      <c r="G40" s="11"/>
    </row>
    <row r="41" spans="1:7" ht="15.75" customHeight="1" x14ac:dyDescent="0.25">
      <c r="A41" s="18" t="s">
        <v>146</v>
      </c>
      <c r="B41" s="4">
        <v>65553879500</v>
      </c>
      <c r="C41" s="13" t="s">
        <v>28</v>
      </c>
      <c r="D41" s="107">
        <v>2759.2</v>
      </c>
      <c r="E41" s="45">
        <v>4221</v>
      </c>
      <c r="F41" s="128" t="s">
        <v>138</v>
      </c>
      <c r="G41" s="11"/>
    </row>
    <row r="42" spans="1:7" ht="15.75" customHeight="1" x14ac:dyDescent="0.25">
      <c r="A42" s="18" t="s">
        <v>146</v>
      </c>
      <c r="B42" s="4">
        <v>65553879500</v>
      </c>
      <c r="C42" s="13" t="s">
        <v>28</v>
      </c>
      <c r="D42" s="107">
        <v>4695.4799999999996</v>
      </c>
      <c r="E42" s="45">
        <v>3225</v>
      </c>
      <c r="F42" s="128" t="s">
        <v>82</v>
      </c>
      <c r="G42" s="11"/>
    </row>
    <row r="43" spans="1:7" ht="15.75" customHeight="1" x14ac:dyDescent="0.25">
      <c r="A43" s="18" t="s">
        <v>146</v>
      </c>
      <c r="B43" s="4">
        <v>65553879500</v>
      </c>
      <c r="C43" s="13" t="s">
        <v>28</v>
      </c>
      <c r="D43" s="107">
        <v>868.08</v>
      </c>
      <c r="E43" s="45">
        <v>3224</v>
      </c>
      <c r="F43" s="128" t="s">
        <v>50</v>
      </c>
      <c r="G43" s="11"/>
    </row>
    <row r="44" spans="1:7" ht="15.75" customHeight="1" x14ac:dyDescent="0.25">
      <c r="A44" s="2" t="s">
        <v>22</v>
      </c>
      <c r="B44" s="4"/>
      <c r="C44" s="13"/>
      <c r="D44" s="3">
        <f>SUM(D37:D43)</f>
        <v>28051.64</v>
      </c>
      <c r="E44" s="7"/>
      <c r="F44" s="38"/>
      <c r="G44" s="11"/>
    </row>
    <row r="45" spans="1:7" ht="15.75" customHeight="1" x14ac:dyDescent="0.25">
      <c r="A45" s="18" t="s">
        <v>139</v>
      </c>
      <c r="B45" s="4">
        <v>51475743156</v>
      </c>
      <c r="C45" s="19" t="s">
        <v>79</v>
      </c>
      <c r="D45" s="108">
        <v>258.75</v>
      </c>
      <c r="E45" s="7">
        <v>3222</v>
      </c>
      <c r="F45" s="38" t="s">
        <v>64</v>
      </c>
      <c r="G45" s="11"/>
    </row>
    <row r="46" spans="1:7" ht="15.75" customHeight="1" x14ac:dyDescent="0.25">
      <c r="A46" s="2" t="s">
        <v>22</v>
      </c>
      <c r="B46" s="4"/>
      <c r="C46" s="13"/>
      <c r="D46" s="3">
        <f>SUM(D45:D45)</f>
        <v>258.75</v>
      </c>
      <c r="E46" s="7"/>
      <c r="F46" s="38"/>
      <c r="G46" s="11"/>
    </row>
    <row r="47" spans="1:7" x14ac:dyDescent="0.25">
      <c r="A47" s="18" t="s">
        <v>121</v>
      </c>
      <c r="B47" s="129" t="s">
        <v>122</v>
      </c>
      <c r="C47" s="19" t="s">
        <v>28</v>
      </c>
      <c r="D47" s="119">
        <v>210</v>
      </c>
      <c r="E47" s="67">
        <v>3299</v>
      </c>
      <c r="F47" s="39" t="s">
        <v>39</v>
      </c>
      <c r="G47" s="11"/>
    </row>
    <row r="48" spans="1:7" ht="15.75" customHeight="1" x14ac:dyDescent="0.25">
      <c r="A48" s="2" t="s">
        <v>22</v>
      </c>
      <c r="B48" s="4"/>
      <c r="C48" s="13"/>
      <c r="D48" s="3">
        <f>SUM(D47:D47)</f>
        <v>210</v>
      </c>
      <c r="E48" s="7"/>
      <c r="F48" s="38"/>
      <c r="G48" s="11"/>
    </row>
    <row r="49" spans="1:7" ht="15.75" customHeight="1" x14ac:dyDescent="0.25">
      <c r="A49" s="18" t="s">
        <v>123</v>
      </c>
      <c r="B49" s="129" t="s">
        <v>124</v>
      </c>
      <c r="C49" s="19" t="s">
        <v>29</v>
      </c>
      <c r="D49" s="107">
        <v>130.5</v>
      </c>
      <c r="E49" s="67">
        <v>3239</v>
      </c>
      <c r="F49" s="130" t="s">
        <v>35</v>
      </c>
      <c r="G49" s="11"/>
    </row>
    <row r="50" spans="1:7" ht="15.75" customHeight="1" x14ac:dyDescent="0.25">
      <c r="A50" s="2" t="s">
        <v>22</v>
      </c>
      <c r="B50" s="4"/>
      <c r="C50" s="13"/>
      <c r="D50" s="3">
        <f>SUM(D49:D49)</f>
        <v>130.5</v>
      </c>
      <c r="E50" s="7"/>
      <c r="F50" s="38"/>
      <c r="G50" s="11"/>
    </row>
    <row r="51" spans="1:7" ht="15.75" customHeight="1" x14ac:dyDescent="0.25">
      <c r="A51" s="18" t="s">
        <v>88</v>
      </c>
      <c r="B51" s="131">
        <v>93307902650</v>
      </c>
      <c r="C51" s="19" t="s">
        <v>29</v>
      </c>
      <c r="D51" s="107">
        <v>266.57</v>
      </c>
      <c r="E51" s="67">
        <v>3224</v>
      </c>
      <c r="F51" s="130" t="s">
        <v>50</v>
      </c>
      <c r="G51" s="11"/>
    </row>
    <row r="52" spans="1:7" ht="15.75" customHeight="1" x14ac:dyDescent="0.25">
      <c r="A52" s="2" t="s">
        <v>22</v>
      </c>
      <c r="B52" s="4"/>
      <c r="C52" s="13"/>
      <c r="D52" s="3">
        <f>SUM(D51)</f>
        <v>266.57</v>
      </c>
      <c r="E52" s="7"/>
      <c r="F52" s="38"/>
      <c r="G52" s="11"/>
    </row>
    <row r="53" spans="1:7" ht="15.75" customHeight="1" x14ac:dyDescent="0.25">
      <c r="A53" s="18" t="s">
        <v>133</v>
      </c>
      <c r="B53" s="4">
        <v>25929495328</v>
      </c>
      <c r="C53" s="19" t="s">
        <v>134</v>
      </c>
      <c r="D53" s="115">
        <v>9</v>
      </c>
      <c r="E53" s="67">
        <v>3222</v>
      </c>
      <c r="F53" s="38" t="s">
        <v>64</v>
      </c>
      <c r="G53" s="11"/>
    </row>
    <row r="54" spans="1:7" ht="15.75" customHeight="1" x14ac:dyDescent="0.25">
      <c r="A54" s="2" t="s">
        <v>22</v>
      </c>
      <c r="B54" s="4"/>
      <c r="C54" s="28"/>
      <c r="D54" s="3">
        <f>SUM(D53:D53)</f>
        <v>9</v>
      </c>
      <c r="E54" s="7"/>
      <c r="F54" s="38"/>
      <c r="G54" s="11"/>
    </row>
    <row r="55" spans="1:7" ht="26.25" x14ac:dyDescent="0.25">
      <c r="A55" s="71" t="s">
        <v>131</v>
      </c>
      <c r="B55" s="4">
        <v>62533707</v>
      </c>
      <c r="C55" s="63" t="s">
        <v>92</v>
      </c>
      <c r="D55" s="114">
        <v>4000</v>
      </c>
      <c r="E55" s="52">
        <v>4123</v>
      </c>
      <c r="F55" s="39" t="s">
        <v>174</v>
      </c>
      <c r="G55" s="11"/>
    </row>
    <row r="56" spans="1:7" ht="15.75" customHeight="1" x14ac:dyDescent="0.25">
      <c r="A56" s="2" t="s">
        <v>22</v>
      </c>
      <c r="B56" s="4"/>
      <c r="C56" s="28"/>
      <c r="D56" s="3">
        <f>SUM(D55)</f>
        <v>4000</v>
      </c>
      <c r="E56" s="7"/>
      <c r="F56" s="38"/>
      <c r="G56" s="11"/>
    </row>
    <row r="57" spans="1:7" ht="15.75" customHeight="1" x14ac:dyDescent="0.25">
      <c r="A57" s="18" t="s">
        <v>143</v>
      </c>
      <c r="B57" s="4">
        <v>3492821167</v>
      </c>
      <c r="C57" s="13" t="s">
        <v>28</v>
      </c>
      <c r="D57" s="96">
        <v>300</v>
      </c>
      <c r="E57" s="7">
        <v>3221</v>
      </c>
      <c r="F57" s="39" t="s">
        <v>43</v>
      </c>
      <c r="G57" s="11"/>
    </row>
    <row r="58" spans="1:7" ht="15.75" customHeight="1" x14ac:dyDescent="0.25">
      <c r="A58" s="2" t="s">
        <v>22</v>
      </c>
      <c r="B58" s="4"/>
      <c r="C58" s="28"/>
      <c r="D58" s="3">
        <f>SUM(D57)</f>
        <v>300</v>
      </c>
      <c r="E58" s="7"/>
      <c r="F58" s="38"/>
      <c r="G58" s="11"/>
    </row>
    <row r="59" spans="1:7" ht="15.75" customHeight="1" x14ac:dyDescent="0.25">
      <c r="A59" s="18" t="s">
        <v>114</v>
      </c>
      <c r="B59" s="4">
        <v>26232511</v>
      </c>
      <c r="C59" s="19" t="s">
        <v>115</v>
      </c>
      <c r="D59" s="102">
        <v>340.57</v>
      </c>
      <c r="E59" s="7">
        <v>3213</v>
      </c>
      <c r="F59" s="38" t="s">
        <v>75</v>
      </c>
      <c r="G59" s="11"/>
    </row>
    <row r="60" spans="1:7" ht="15.75" customHeight="1" x14ac:dyDescent="0.25">
      <c r="A60" s="18" t="s">
        <v>114</v>
      </c>
      <c r="B60" s="4">
        <v>26232511</v>
      </c>
      <c r="C60" s="19" t="s">
        <v>115</v>
      </c>
      <c r="D60" s="102">
        <v>354.78</v>
      </c>
      <c r="E60" s="7">
        <v>3213</v>
      </c>
      <c r="F60" s="38" t="s">
        <v>75</v>
      </c>
      <c r="G60" s="11"/>
    </row>
    <row r="61" spans="1:7" ht="15.75" customHeight="1" x14ac:dyDescent="0.25">
      <c r="A61" s="18" t="s">
        <v>114</v>
      </c>
      <c r="B61" s="4">
        <v>26232511</v>
      </c>
      <c r="C61" s="19" t="s">
        <v>115</v>
      </c>
      <c r="D61" s="103">
        <v>340.01</v>
      </c>
      <c r="E61" s="60">
        <v>3213</v>
      </c>
      <c r="F61" s="41" t="s">
        <v>75</v>
      </c>
      <c r="G61" s="11"/>
    </row>
    <row r="62" spans="1:7" ht="15.75" customHeight="1" x14ac:dyDescent="0.25">
      <c r="A62" s="2" t="s">
        <v>22</v>
      </c>
      <c r="B62" s="4"/>
      <c r="C62" s="28"/>
      <c r="D62" s="3">
        <f>SUM(D59:D61)</f>
        <v>1035.3599999999999</v>
      </c>
      <c r="E62" s="7"/>
      <c r="F62" s="38"/>
      <c r="G62" s="11"/>
    </row>
    <row r="63" spans="1:7" ht="15.75" customHeight="1" x14ac:dyDescent="0.25">
      <c r="A63" s="18" t="s">
        <v>120</v>
      </c>
      <c r="B63" s="4">
        <v>9481987199</v>
      </c>
      <c r="C63" s="19" t="s">
        <v>28</v>
      </c>
      <c r="D63" s="106">
        <v>364.34</v>
      </c>
      <c r="E63" s="45">
        <v>3211</v>
      </c>
      <c r="F63" s="128" t="s">
        <v>27</v>
      </c>
      <c r="G63" s="11"/>
    </row>
    <row r="64" spans="1:7" ht="15.75" customHeight="1" x14ac:dyDescent="0.25">
      <c r="A64" s="2" t="s">
        <v>22</v>
      </c>
      <c r="B64" s="4"/>
      <c r="C64" s="28"/>
      <c r="D64" s="3">
        <f>SUM(D63:D63)</f>
        <v>364.34</v>
      </c>
      <c r="E64" s="7"/>
      <c r="F64" s="38"/>
      <c r="G64" s="11"/>
    </row>
    <row r="65" spans="1:7" ht="15.75" customHeight="1" x14ac:dyDescent="0.25">
      <c r="A65" s="22" t="s">
        <v>144</v>
      </c>
      <c r="B65" s="8">
        <v>60694472023</v>
      </c>
      <c r="C65" s="13" t="s">
        <v>28</v>
      </c>
      <c r="D65" s="95">
        <v>350</v>
      </c>
      <c r="E65" s="7">
        <v>3213</v>
      </c>
      <c r="F65" s="61" t="s">
        <v>75</v>
      </c>
      <c r="G65" s="11"/>
    </row>
    <row r="66" spans="1:7" ht="15.75" customHeight="1" x14ac:dyDescent="0.25">
      <c r="A66" s="2" t="s">
        <v>22</v>
      </c>
      <c r="B66" s="4"/>
      <c r="C66" s="28"/>
      <c r="D66" s="3">
        <f>SUM(D65:D65)</f>
        <v>350</v>
      </c>
      <c r="E66" s="7"/>
      <c r="F66" s="38"/>
      <c r="G66" s="11"/>
    </row>
    <row r="67" spans="1:7" ht="15.75" customHeight="1" x14ac:dyDescent="0.25">
      <c r="A67" s="18" t="s">
        <v>98</v>
      </c>
      <c r="B67" s="4">
        <v>41317489366</v>
      </c>
      <c r="C67" s="19" t="s">
        <v>81</v>
      </c>
      <c r="D67" s="116">
        <v>1.4</v>
      </c>
      <c r="E67" s="62">
        <v>3223</v>
      </c>
      <c r="F67" s="40" t="s">
        <v>32</v>
      </c>
      <c r="G67" s="11"/>
    </row>
    <row r="68" spans="1:7" ht="15.75" customHeight="1" x14ac:dyDescent="0.25">
      <c r="A68" s="18" t="s">
        <v>98</v>
      </c>
      <c r="B68" s="4">
        <v>41317489366</v>
      </c>
      <c r="C68" s="19" t="s">
        <v>81</v>
      </c>
      <c r="D68" s="116">
        <v>1.4</v>
      </c>
      <c r="E68" s="62">
        <v>3223</v>
      </c>
      <c r="F68" s="40" t="s">
        <v>32</v>
      </c>
      <c r="G68" s="11"/>
    </row>
    <row r="69" spans="1:7" ht="15.75" customHeight="1" x14ac:dyDescent="0.25">
      <c r="A69" s="2" t="s">
        <v>22</v>
      </c>
      <c r="B69" s="4"/>
      <c r="C69" s="19"/>
      <c r="D69" s="3">
        <f>SUM(D67:D68)</f>
        <v>2.8</v>
      </c>
      <c r="E69" s="53"/>
      <c r="F69" s="40"/>
      <c r="G69" s="11"/>
    </row>
    <row r="70" spans="1:7" ht="15.75" customHeight="1" x14ac:dyDescent="0.25">
      <c r="A70" s="18" t="s">
        <v>152</v>
      </c>
      <c r="B70" s="48"/>
      <c r="C70" s="49" t="s">
        <v>153</v>
      </c>
      <c r="D70" s="121">
        <v>853.6</v>
      </c>
      <c r="E70" s="53">
        <v>3233</v>
      </c>
      <c r="F70" s="40" t="s">
        <v>36</v>
      </c>
      <c r="G70" s="11"/>
    </row>
    <row r="71" spans="1:7" ht="15.75" customHeight="1" x14ac:dyDescent="0.25">
      <c r="A71" s="2" t="s">
        <v>22</v>
      </c>
      <c r="B71" s="4"/>
      <c r="C71" s="28"/>
      <c r="D71" s="3">
        <f>SUM(D70:D70)</f>
        <v>853.6</v>
      </c>
      <c r="E71" s="7"/>
      <c r="F71" s="38"/>
      <c r="G71" s="11"/>
    </row>
    <row r="72" spans="1:7" ht="15.75" customHeight="1" x14ac:dyDescent="0.25">
      <c r="A72" s="18" t="s">
        <v>145</v>
      </c>
      <c r="B72" s="132">
        <v>63621765720</v>
      </c>
      <c r="C72" s="49" t="s">
        <v>28</v>
      </c>
      <c r="D72" s="115">
        <v>120</v>
      </c>
      <c r="E72" s="50">
        <v>3213</v>
      </c>
      <c r="F72" s="39" t="s">
        <v>75</v>
      </c>
      <c r="G72" s="11"/>
    </row>
    <row r="73" spans="1:7" ht="15.75" customHeight="1" x14ac:dyDescent="0.25">
      <c r="A73" s="2" t="s">
        <v>22</v>
      </c>
      <c r="B73" s="4"/>
      <c r="C73" s="28"/>
      <c r="D73" s="3">
        <f>SUM(D72)</f>
        <v>120</v>
      </c>
      <c r="E73" s="7"/>
      <c r="F73" s="38"/>
      <c r="G73" s="11"/>
    </row>
    <row r="74" spans="1:7" ht="15.75" customHeight="1" x14ac:dyDescent="0.25">
      <c r="A74" s="18" t="s">
        <v>78</v>
      </c>
      <c r="B74" s="4">
        <v>40081859293</v>
      </c>
      <c r="C74" s="19" t="s">
        <v>79</v>
      </c>
      <c r="D74" s="92">
        <v>89.99</v>
      </c>
      <c r="E74" s="67">
        <v>3227</v>
      </c>
      <c r="F74" s="130" t="s">
        <v>74</v>
      </c>
      <c r="G74" s="11"/>
    </row>
    <row r="75" spans="1:7" ht="15.75" customHeight="1" x14ac:dyDescent="0.25">
      <c r="A75" s="2" t="s">
        <v>22</v>
      </c>
      <c r="B75" s="4"/>
      <c r="C75" s="28"/>
      <c r="D75" s="3">
        <f>SUM(D74)</f>
        <v>89.99</v>
      </c>
      <c r="E75" s="7"/>
      <c r="F75" s="38"/>
      <c r="G75" s="11"/>
    </row>
    <row r="76" spans="1:7" ht="15.75" customHeight="1" x14ac:dyDescent="0.25">
      <c r="A76" s="18" t="s">
        <v>73</v>
      </c>
      <c r="B76" s="4">
        <v>71642207963</v>
      </c>
      <c r="C76" s="19" t="s">
        <v>28</v>
      </c>
      <c r="D76" s="92">
        <v>7</v>
      </c>
      <c r="E76" s="7">
        <v>3224</v>
      </c>
      <c r="F76" s="39" t="s">
        <v>50</v>
      </c>
      <c r="G76" s="11"/>
    </row>
    <row r="77" spans="1:7" ht="15.75" customHeight="1" x14ac:dyDescent="0.25">
      <c r="A77" s="18" t="s">
        <v>73</v>
      </c>
      <c r="B77" s="4">
        <v>71642207963</v>
      </c>
      <c r="C77" s="19" t="s">
        <v>28</v>
      </c>
      <c r="D77" s="92">
        <v>7.4</v>
      </c>
      <c r="E77" s="7">
        <v>3222</v>
      </c>
      <c r="F77" s="39" t="s">
        <v>64</v>
      </c>
      <c r="G77" s="11"/>
    </row>
    <row r="78" spans="1:7" ht="15.75" customHeight="1" x14ac:dyDescent="0.25">
      <c r="A78" s="18" t="s">
        <v>73</v>
      </c>
      <c r="B78" s="4">
        <v>71642207963</v>
      </c>
      <c r="C78" s="19" t="s">
        <v>28</v>
      </c>
      <c r="D78" s="92">
        <v>33.950000000000003</v>
      </c>
      <c r="E78" s="7">
        <v>3222</v>
      </c>
      <c r="F78" s="39" t="s">
        <v>64</v>
      </c>
      <c r="G78" s="11"/>
    </row>
    <row r="79" spans="1:7" ht="15.75" customHeight="1" x14ac:dyDescent="0.25">
      <c r="A79" s="18" t="s">
        <v>73</v>
      </c>
      <c r="B79" s="4">
        <v>71642207963</v>
      </c>
      <c r="C79" s="19" t="s">
        <v>28</v>
      </c>
      <c r="D79" s="92">
        <v>64.89</v>
      </c>
      <c r="E79" s="7">
        <v>3222</v>
      </c>
      <c r="F79" s="39" t="s">
        <v>64</v>
      </c>
      <c r="G79" s="11"/>
    </row>
    <row r="80" spans="1:7" ht="15.75" customHeight="1" x14ac:dyDescent="0.25">
      <c r="A80" s="18" t="s">
        <v>73</v>
      </c>
      <c r="B80" s="4">
        <v>71642207963</v>
      </c>
      <c r="C80" s="19" t="s">
        <v>28</v>
      </c>
      <c r="D80" s="92">
        <v>14.9</v>
      </c>
      <c r="E80" s="7">
        <v>3222</v>
      </c>
      <c r="F80" s="39" t="s">
        <v>64</v>
      </c>
      <c r="G80" s="11"/>
    </row>
    <row r="81" spans="1:9" ht="15.75" customHeight="1" x14ac:dyDescent="0.25">
      <c r="A81" s="2" t="s">
        <v>22</v>
      </c>
      <c r="B81" s="4"/>
      <c r="C81" s="28"/>
      <c r="D81" s="3">
        <f>SUM(D76:D80)</f>
        <v>128.14000000000001</v>
      </c>
      <c r="E81" s="7"/>
      <c r="F81" s="38"/>
      <c r="G81" s="11"/>
    </row>
    <row r="82" spans="1:9" ht="15.75" customHeight="1" x14ac:dyDescent="0.25">
      <c r="A82" s="18" t="s">
        <v>117</v>
      </c>
      <c r="B82" s="4">
        <v>28424041057</v>
      </c>
      <c r="C82" s="19" t="s">
        <v>28</v>
      </c>
      <c r="D82" s="104">
        <v>283</v>
      </c>
      <c r="E82" s="7">
        <v>3211</v>
      </c>
      <c r="F82" s="38" t="s">
        <v>27</v>
      </c>
      <c r="G82" s="11"/>
    </row>
    <row r="83" spans="1:9" ht="15.75" customHeight="1" x14ac:dyDescent="0.25">
      <c r="A83" s="18" t="s">
        <v>117</v>
      </c>
      <c r="B83" s="4">
        <v>28424041057</v>
      </c>
      <c r="C83" s="19" t="s">
        <v>28</v>
      </c>
      <c r="D83" s="104">
        <v>265</v>
      </c>
      <c r="E83" s="7">
        <v>3213</v>
      </c>
      <c r="F83" s="38" t="s">
        <v>75</v>
      </c>
      <c r="G83" s="11"/>
    </row>
    <row r="84" spans="1:9" ht="15.75" customHeight="1" x14ac:dyDescent="0.25">
      <c r="A84" s="18" t="s">
        <v>117</v>
      </c>
      <c r="B84" s="4">
        <v>28424041057</v>
      </c>
      <c r="C84" s="19" t="s">
        <v>28</v>
      </c>
      <c r="D84" s="104">
        <v>265</v>
      </c>
      <c r="E84" s="7">
        <v>3213</v>
      </c>
      <c r="F84" s="38" t="s">
        <v>75</v>
      </c>
      <c r="G84" s="11"/>
    </row>
    <row r="85" spans="1:9" ht="15.75" customHeight="1" x14ac:dyDescent="0.25">
      <c r="A85" s="18" t="s">
        <v>117</v>
      </c>
      <c r="B85" s="4">
        <v>28424041057</v>
      </c>
      <c r="C85" s="19" t="s">
        <v>28</v>
      </c>
      <c r="D85" s="100">
        <v>283</v>
      </c>
      <c r="E85" s="7">
        <v>3211</v>
      </c>
      <c r="F85" s="39" t="s">
        <v>27</v>
      </c>
      <c r="G85" s="11"/>
    </row>
    <row r="86" spans="1:9" ht="15.75" customHeight="1" x14ac:dyDescent="0.25">
      <c r="A86" s="2" t="s">
        <v>22</v>
      </c>
      <c r="B86" s="4"/>
      <c r="C86" s="28"/>
      <c r="D86" s="3">
        <f>SUM(D82:D85)</f>
        <v>1096</v>
      </c>
      <c r="E86" s="7"/>
      <c r="F86" s="38"/>
      <c r="G86" s="11"/>
    </row>
    <row r="87" spans="1:9" ht="15.75" customHeight="1" x14ac:dyDescent="0.25">
      <c r="A87" s="18" t="s">
        <v>168</v>
      </c>
      <c r="B87" s="4">
        <v>372071072</v>
      </c>
      <c r="C87" s="19" t="s">
        <v>102</v>
      </c>
      <c r="D87" s="93">
        <v>86.83</v>
      </c>
      <c r="E87" s="7">
        <v>3235</v>
      </c>
      <c r="F87" s="39" t="s">
        <v>37</v>
      </c>
      <c r="G87" s="11"/>
    </row>
    <row r="88" spans="1:9" ht="15.75" customHeight="1" x14ac:dyDescent="0.25">
      <c r="A88" s="2" t="s">
        <v>22</v>
      </c>
      <c r="B88" s="4"/>
      <c r="C88" s="19"/>
      <c r="D88" s="83">
        <f>SUM(D87)</f>
        <v>86.83</v>
      </c>
      <c r="E88" s="7"/>
      <c r="F88" s="39"/>
      <c r="G88" s="11"/>
    </row>
    <row r="89" spans="1:9" ht="15.75" customHeight="1" x14ac:dyDescent="0.25">
      <c r="A89" s="18" t="s">
        <v>147</v>
      </c>
      <c r="B89" s="4">
        <v>58843087891</v>
      </c>
      <c r="C89" s="19" t="s">
        <v>28</v>
      </c>
      <c r="D89" s="93">
        <v>93.6</v>
      </c>
      <c r="E89" s="7">
        <v>3221</v>
      </c>
      <c r="F89" s="39" t="s">
        <v>43</v>
      </c>
      <c r="G89" s="11"/>
    </row>
    <row r="90" spans="1:9" ht="15.75" customHeight="1" x14ac:dyDescent="0.25">
      <c r="A90" s="2" t="s">
        <v>22</v>
      </c>
      <c r="B90" s="4"/>
      <c r="C90" s="19"/>
      <c r="D90" s="83">
        <f>SUM(D89)</f>
        <v>93.6</v>
      </c>
      <c r="E90" s="7"/>
      <c r="F90" s="39"/>
      <c r="G90" s="11"/>
    </row>
    <row r="91" spans="1:9" ht="15.75" customHeight="1" x14ac:dyDescent="0.25">
      <c r="A91" s="18" t="s">
        <v>94</v>
      </c>
      <c r="B91" s="85">
        <v>7123756427</v>
      </c>
      <c r="C91" s="19" t="s">
        <v>28</v>
      </c>
      <c r="D91" s="109">
        <v>75</v>
      </c>
      <c r="E91" s="46">
        <v>3238</v>
      </c>
      <c r="F91" s="40" t="s">
        <v>38</v>
      </c>
      <c r="G91" s="11"/>
    </row>
    <row r="92" spans="1:9" ht="15.75" customHeight="1" x14ac:dyDescent="0.25">
      <c r="A92" s="2" t="s">
        <v>22</v>
      </c>
      <c r="B92" s="4"/>
      <c r="C92" s="28"/>
      <c r="D92" s="3">
        <f>SUM(D91:D91)</f>
        <v>75</v>
      </c>
      <c r="E92" s="7"/>
      <c r="F92" s="38"/>
      <c r="G92" s="11"/>
    </row>
    <row r="93" spans="1:9" x14ac:dyDescent="0.25">
      <c r="A93" s="18" t="s">
        <v>150</v>
      </c>
      <c r="B93" s="72"/>
      <c r="C93" s="19" t="s">
        <v>151</v>
      </c>
      <c r="D93" s="96">
        <v>749</v>
      </c>
      <c r="E93" s="32">
        <v>3235</v>
      </c>
      <c r="F93" s="61" t="s">
        <v>37</v>
      </c>
      <c r="G93" s="11"/>
      <c r="I93" s="1"/>
    </row>
    <row r="94" spans="1:9" ht="15.75" customHeight="1" x14ac:dyDescent="0.25">
      <c r="A94" s="2" t="s">
        <v>22</v>
      </c>
      <c r="B94" s="4"/>
      <c r="C94" s="28"/>
      <c r="D94" s="3">
        <f>SUM(D93:D93)</f>
        <v>749</v>
      </c>
      <c r="E94" s="7"/>
      <c r="F94" s="38"/>
      <c r="G94" s="11"/>
    </row>
    <row r="95" spans="1:9" ht="15.75" customHeight="1" x14ac:dyDescent="0.25">
      <c r="A95" s="18" t="s">
        <v>142</v>
      </c>
      <c r="B95" s="4" t="s">
        <v>49</v>
      </c>
      <c r="C95" s="19" t="s">
        <v>49</v>
      </c>
      <c r="D95" s="117">
        <v>26.56</v>
      </c>
      <c r="E95" s="7">
        <v>3239</v>
      </c>
      <c r="F95" s="38" t="s">
        <v>35</v>
      </c>
      <c r="G95" s="11"/>
    </row>
    <row r="96" spans="1:9" ht="15.75" customHeight="1" x14ac:dyDescent="0.25">
      <c r="A96" s="18" t="s">
        <v>142</v>
      </c>
      <c r="B96" s="4" t="s">
        <v>49</v>
      </c>
      <c r="C96" s="19" t="s">
        <v>49</v>
      </c>
      <c r="D96" s="118">
        <v>13.28</v>
      </c>
      <c r="E96" s="7">
        <v>3239</v>
      </c>
      <c r="F96" s="61" t="s">
        <v>35</v>
      </c>
      <c r="G96" s="11"/>
    </row>
    <row r="97" spans="1:7" ht="15.75" customHeight="1" x14ac:dyDescent="0.25">
      <c r="A97" s="2" t="s">
        <v>22</v>
      </c>
      <c r="B97" s="4"/>
      <c r="C97" s="13"/>
      <c r="D97" s="3">
        <f>SUM(D95:D96)</f>
        <v>39.839999999999996</v>
      </c>
      <c r="E97" s="7"/>
      <c r="F97" s="38"/>
      <c r="G97" s="11"/>
    </row>
    <row r="98" spans="1:7" ht="15.75" customHeight="1" x14ac:dyDescent="0.25">
      <c r="A98" s="25" t="s">
        <v>84</v>
      </c>
      <c r="B98" s="4">
        <v>56352889219</v>
      </c>
      <c r="C98" s="19" t="s">
        <v>76</v>
      </c>
      <c r="D98" s="125">
        <v>6652.83</v>
      </c>
      <c r="E98" s="7">
        <v>3232</v>
      </c>
      <c r="F98" s="38" t="s">
        <v>34</v>
      </c>
      <c r="G98" s="11"/>
    </row>
    <row r="99" spans="1:7" x14ac:dyDescent="0.25">
      <c r="A99" s="25" t="s">
        <v>84</v>
      </c>
      <c r="B99" s="4">
        <v>56352889219</v>
      </c>
      <c r="C99" s="19" t="s">
        <v>76</v>
      </c>
      <c r="D99" s="90">
        <v>65</v>
      </c>
      <c r="E99" s="7">
        <v>3232</v>
      </c>
      <c r="F99" s="38" t="s">
        <v>34</v>
      </c>
      <c r="G99" s="11"/>
    </row>
    <row r="100" spans="1:7" ht="15.75" customHeight="1" x14ac:dyDescent="0.25">
      <c r="A100" s="2" t="s">
        <v>22</v>
      </c>
      <c r="B100" s="4"/>
      <c r="C100" s="13"/>
      <c r="D100" s="3">
        <f>SUM(D98:D99)</f>
        <v>6717.83</v>
      </c>
      <c r="E100" s="7"/>
      <c r="F100" s="38"/>
      <c r="G100" s="11"/>
    </row>
    <row r="101" spans="1:7" ht="15.75" customHeight="1" x14ac:dyDescent="0.25">
      <c r="A101" s="18" t="s">
        <v>113</v>
      </c>
      <c r="B101" s="4">
        <v>49979310080</v>
      </c>
      <c r="C101" s="19" t="s">
        <v>29</v>
      </c>
      <c r="D101" s="101">
        <v>34.4</v>
      </c>
      <c r="E101" s="7">
        <v>3293</v>
      </c>
      <c r="F101" s="43" t="s">
        <v>69</v>
      </c>
      <c r="G101" s="11"/>
    </row>
    <row r="102" spans="1:7" ht="15.75" customHeight="1" x14ac:dyDescent="0.25">
      <c r="A102" s="2" t="s">
        <v>22</v>
      </c>
      <c r="B102" s="4"/>
      <c r="C102" s="13"/>
      <c r="D102" s="3">
        <f>SUM(D101:D101)</f>
        <v>34.4</v>
      </c>
      <c r="E102" s="7"/>
      <c r="F102" s="38"/>
      <c r="G102" s="11"/>
    </row>
    <row r="103" spans="1:7" ht="15.75" customHeight="1" x14ac:dyDescent="0.25">
      <c r="A103" s="18" t="s">
        <v>90</v>
      </c>
      <c r="B103" s="133">
        <v>18683136487</v>
      </c>
      <c r="C103" s="19" t="s">
        <v>28</v>
      </c>
      <c r="D103" s="101">
        <v>210</v>
      </c>
      <c r="E103" s="47">
        <v>3295</v>
      </c>
      <c r="F103" s="38" t="s">
        <v>42</v>
      </c>
      <c r="G103" s="11"/>
    </row>
    <row r="104" spans="1:7" ht="15.75" customHeight="1" x14ac:dyDescent="0.25">
      <c r="A104" s="18" t="s">
        <v>90</v>
      </c>
      <c r="B104" s="133">
        <v>18683136487</v>
      </c>
      <c r="C104" s="19" t="s">
        <v>28</v>
      </c>
      <c r="D104" s="101">
        <v>124.75</v>
      </c>
      <c r="E104" s="47">
        <v>3295</v>
      </c>
      <c r="F104" s="38" t="s">
        <v>42</v>
      </c>
      <c r="G104" s="11"/>
    </row>
    <row r="105" spans="1:7" ht="15.75" customHeight="1" x14ac:dyDescent="0.25">
      <c r="A105" s="18" t="s">
        <v>90</v>
      </c>
      <c r="B105" s="133">
        <v>18683136487</v>
      </c>
      <c r="C105" s="19" t="s">
        <v>28</v>
      </c>
      <c r="D105" s="101">
        <v>10</v>
      </c>
      <c r="E105" s="26">
        <v>3294</v>
      </c>
      <c r="F105" s="39" t="s">
        <v>176</v>
      </c>
      <c r="G105" s="11"/>
    </row>
    <row r="106" spans="1:7" ht="15.75" customHeight="1" x14ac:dyDescent="0.25">
      <c r="A106" s="18" t="s">
        <v>90</v>
      </c>
      <c r="B106" s="133">
        <v>18683136487</v>
      </c>
      <c r="C106" s="19" t="s">
        <v>28</v>
      </c>
      <c r="D106" s="101">
        <v>21.71</v>
      </c>
      <c r="E106" s="47">
        <v>3235</v>
      </c>
      <c r="F106" s="38" t="s">
        <v>177</v>
      </c>
      <c r="G106" s="11"/>
    </row>
    <row r="107" spans="1:7" ht="15.75" customHeight="1" x14ac:dyDescent="0.25">
      <c r="A107" s="18" t="s">
        <v>90</v>
      </c>
      <c r="B107" s="133">
        <v>18683136487</v>
      </c>
      <c r="C107" s="19" t="s">
        <v>28</v>
      </c>
      <c r="D107" s="101">
        <v>9.1999999999999993</v>
      </c>
      <c r="E107" s="47">
        <v>3235</v>
      </c>
      <c r="F107" s="38" t="s">
        <v>178</v>
      </c>
      <c r="G107" s="11"/>
    </row>
    <row r="108" spans="1:7" ht="15.75" customHeight="1" x14ac:dyDescent="0.25">
      <c r="A108" s="18" t="s">
        <v>90</v>
      </c>
      <c r="B108" s="133">
        <v>18683136487</v>
      </c>
      <c r="C108" s="19" t="s">
        <v>28</v>
      </c>
      <c r="D108" s="101">
        <v>431.5</v>
      </c>
      <c r="E108" s="47">
        <v>3232</v>
      </c>
      <c r="F108" s="141" t="s">
        <v>179</v>
      </c>
      <c r="G108" s="38"/>
    </row>
    <row r="109" spans="1:7" s="143" customFormat="1" ht="15.75" customHeight="1" x14ac:dyDescent="0.25">
      <c r="A109" s="18" t="s">
        <v>90</v>
      </c>
      <c r="B109" s="133">
        <v>18683136487</v>
      </c>
      <c r="C109" s="19" t="s">
        <v>28</v>
      </c>
      <c r="D109" s="144">
        <v>520</v>
      </c>
      <c r="E109" s="7">
        <v>3233</v>
      </c>
      <c r="F109" s="38" t="s">
        <v>180</v>
      </c>
      <c r="G109" s="142"/>
    </row>
    <row r="110" spans="1:7" ht="15.75" customHeight="1" x14ac:dyDescent="0.25">
      <c r="A110" s="18" t="s">
        <v>90</v>
      </c>
      <c r="B110" s="133">
        <v>18683136487</v>
      </c>
      <c r="C110" s="19" t="s">
        <v>28</v>
      </c>
      <c r="D110" s="101">
        <v>1000</v>
      </c>
      <c r="E110" s="52">
        <v>4123</v>
      </c>
      <c r="F110" s="39" t="s">
        <v>181</v>
      </c>
      <c r="G110" s="37"/>
    </row>
    <row r="111" spans="1:7" ht="23.25" customHeight="1" x14ac:dyDescent="0.25">
      <c r="A111" s="18" t="s">
        <v>90</v>
      </c>
      <c r="B111" s="133">
        <v>18683136487</v>
      </c>
      <c r="C111" s="19" t="s">
        <v>28</v>
      </c>
      <c r="D111" s="101">
        <v>232.5</v>
      </c>
      <c r="E111" s="47">
        <v>3232</v>
      </c>
      <c r="F111" s="145" t="s">
        <v>182</v>
      </c>
      <c r="G111" s="11"/>
    </row>
    <row r="112" spans="1:7" ht="15.75" customHeight="1" x14ac:dyDescent="0.25">
      <c r="A112" s="2" t="s">
        <v>22</v>
      </c>
      <c r="B112" s="4"/>
      <c r="C112" s="13"/>
      <c r="D112" s="3">
        <f>SUBTOTAL(9,D103:D111)</f>
        <v>2559.66</v>
      </c>
      <c r="E112" s="7"/>
      <c r="F112" s="38"/>
      <c r="G112" s="11"/>
    </row>
    <row r="113" spans="1:7" ht="15.75" customHeight="1" x14ac:dyDescent="0.25">
      <c r="A113" s="18" t="s">
        <v>111</v>
      </c>
      <c r="B113" s="4">
        <v>55251760136</v>
      </c>
      <c r="C113" s="13" t="s">
        <v>28</v>
      </c>
      <c r="D113" s="100">
        <v>918.75</v>
      </c>
      <c r="E113" s="79">
        <v>4224</v>
      </c>
      <c r="F113" s="80" t="s">
        <v>112</v>
      </c>
      <c r="G113" s="11"/>
    </row>
    <row r="114" spans="1:7" ht="15.75" customHeight="1" x14ac:dyDescent="0.25">
      <c r="A114" s="2" t="s">
        <v>22</v>
      </c>
      <c r="B114" s="4"/>
      <c r="C114" s="13"/>
      <c r="D114" s="3">
        <f>SUM(D113)</f>
        <v>918.75</v>
      </c>
      <c r="E114" s="7"/>
      <c r="F114" s="74"/>
      <c r="G114" s="11"/>
    </row>
    <row r="115" spans="1:7" ht="15" customHeight="1" x14ac:dyDescent="0.25">
      <c r="A115" s="86" t="s">
        <v>118</v>
      </c>
      <c r="B115" s="8"/>
      <c r="C115" s="13" t="s">
        <v>119</v>
      </c>
      <c r="D115" s="105">
        <v>40</v>
      </c>
      <c r="E115" s="26">
        <v>3294</v>
      </c>
      <c r="F115" s="39" t="s">
        <v>71</v>
      </c>
      <c r="G115" s="11"/>
    </row>
    <row r="116" spans="1:7" ht="15.75" customHeight="1" x14ac:dyDescent="0.25">
      <c r="A116" s="86" t="s">
        <v>118</v>
      </c>
      <c r="B116" s="8"/>
      <c r="C116" s="13" t="s">
        <v>119</v>
      </c>
      <c r="D116" s="105">
        <v>5.91</v>
      </c>
      <c r="E116" s="77">
        <v>3432</v>
      </c>
      <c r="F116" s="39" t="s">
        <v>95</v>
      </c>
      <c r="G116" s="11"/>
    </row>
    <row r="117" spans="1:7" ht="15.75" customHeight="1" x14ac:dyDescent="0.25">
      <c r="A117" s="2" t="s">
        <v>22</v>
      </c>
      <c r="B117" s="4"/>
      <c r="C117" s="13"/>
      <c r="D117" s="3">
        <f>SUM(D115:D116)</f>
        <v>45.91</v>
      </c>
      <c r="E117" s="7"/>
      <c r="F117" s="38"/>
      <c r="G117" s="11"/>
    </row>
    <row r="118" spans="1:7" ht="15.75" customHeight="1" x14ac:dyDescent="0.25">
      <c r="A118" s="12" t="s">
        <v>53</v>
      </c>
      <c r="B118" s="13">
        <v>81750045800</v>
      </c>
      <c r="C118" s="13" t="s">
        <v>29</v>
      </c>
      <c r="D118" s="110">
        <v>217.5</v>
      </c>
      <c r="E118" s="7">
        <v>3221</v>
      </c>
      <c r="F118" s="39" t="s">
        <v>43</v>
      </c>
      <c r="G118" s="11"/>
    </row>
    <row r="119" spans="1:7" ht="15.75" customHeight="1" x14ac:dyDescent="0.25">
      <c r="A119" s="12" t="s">
        <v>53</v>
      </c>
      <c r="B119" s="13">
        <v>81750045800</v>
      </c>
      <c r="C119" s="13" t="s">
        <v>29</v>
      </c>
      <c r="D119" s="110">
        <v>843.19</v>
      </c>
      <c r="E119" s="7">
        <v>3221</v>
      </c>
      <c r="F119" s="39" t="s">
        <v>43</v>
      </c>
      <c r="G119" s="11"/>
    </row>
    <row r="120" spans="1:7" ht="15.75" customHeight="1" x14ac:dyDescent="0.25">
      <c r="A120" s="2" t="s">
        <v>22</v>
      </c>
      <c r="B120" s="4"/>
      <c r="C120" s="13"/>
      <c r="D120" s="3">
        <f>SUM(D118:D119)</f>
        <v>1060.69</v>
      </c>
      <c r="E120" s="7"/>
      <c r="F120" s="38"/>
      <c r="G120" s="11"/>
    </row>
    <row r="121" spans="1:7" ht="15.75" customHeight="1" x14ac:dyDescent="0.25">
      <c r="A121" s="12" t="s">
        <v>54</v>
      </c>
      <c r="B121" s="8">
        <v>58353015102</v>
      </c>
      <c r="C121" s="13" t="s">
        <v>28</v>
      </c>
      <c r="D121" s="97">
        <v>57.46</v>
      </c>
      <c r="E121" s="7">
        <v>3221</v>
      </c>
      <c r="F121" s="38" t="s">
        <v>43</v>
      </c>
      <c r="G121" s="11"/>
    </row>
    <row r="122" spans="1:7" ht="15.75" customHeight="1" x14ac:dyDescent="0.25">
      <c r="A122" s="12" t="s">
        <v>54</v>
      </c>
      <c r="B122" s="8">
        <v>58353015102</v>
      </c>
      <c r="C122" s="13" t="s">
        <v>28</v>
      </c>
      <c r="D122" s="97">
        <v>1697.5</v>
      </c>
      <c r="E122" s="7">
        <v>3221</v>
      </c>
      <c r="F122" s="38" t="s">
        <v>43</v>
      </c>
      <c r="G122" s="11"/>
    </row>
    <row r="123" spans="1:7" ht="15.75" customHeight="1" x14ac:dyDescent="0.25">
      <c r="A123" s="12" t="s">
        <v>54</v>
      </c>
      <c r="B123" s="8"/>
      <c r="C123" s="13"/>
      <c r="D123" s="97">
        <v>20.6</v>
      </c>
      <c r="E123" s="7">
        <v>3221</v>
      </c>
      <c r="F123" s="38" t="s">
        <v>43</v>
      </c>
      <c r="G123" s="11"/>
    </row>
    <row r="124" spans="1:7" ht="15.75" customHeight="1" x14ac:dyDescent="0.25">
      <c r="A124" s="12" t="s">
        <v>54</v>
      </c>
      <c r="B124" s="8">
        <v>58353015102</v>
      </c>
      <c r="C124" s="13" t="s">
        <v>28</v>
      </c>
      <c r="D124" s="97">
        <v>24.69</v>
      </c>
      <c r="E124" s="7">
        <v>3221</v>
      </c>
      <c r="F124" s="38" t="s">
        <v>43</v>
      </c>
      <c r="G124" s="11"/>
    </row>
    <row r="125" spans="1:7" ht="15.75" customHeight="1" x14ac:dyDescent="0.25">
      <c r="A125" s="2" t="s">
        <v>22</v>
      </c>
      <c r="B125" s="4"/>
      <c r="C125" s="13"/>
      <c r="D125" s="3">
        <f>SUM(D121:D124)</f>
        <v>1800.25</v>
      </c>
      <c r="E125" s="7"/>
      <c r="F125" s="38"/>
      <c r="G125" s="11"/>
    </row>
    <row r="126" spans="1:7" ht="15.75" customHeight="1" x14ac:dyDescent="0.25">
      <c r="A126" s="18" t="s">
        <v>55</v>
      </c>
      <c r="B126" s="4">
        <v>46118101286</v>
      </c>
      <c r="C126" s="13" t="s">
        <v>29</v>
      </c>
      <c r="D126" s="96">
        <v>162.5</v>
      </c>
      <c r="E126" s="7">
        <v>3238</v>
      </c>
      <c r="F126" s="38" t="s">
        <v>38</v>
      </c>
      <c r="G126" s="11"/>
    </row>
    <row r="127" spans="1:7" ht="15.75" customHeight="1" x14ac:dyDescent="0.25">
      <c r="A127" s="2" t="s">
        <v>22</v>
      </c>
      <c r="B127" s="8"/>
      <c r="C127" s="13"/>
      <c r="D127" s="3">
        <f>SUM(D126:D126)</f>
        <v>162.5</v>
      </c>
      <c r="E127" s="7"/>
      <c r="F127" s="38"/>
      <c r="G127" s="11"/>
    </row>
    <row r="128" spans="1:7" ht="15.75" customHeight="1" x14ac:dyDescent="0.25">
      <c r="A128" s="12" t="s">
        <v>56</v>
      </c>
      <c r="B128" s="8" t="s">
        <v>18</v>
      </c>
      <c r="C128" s="13" t="s">
        <v>29</v>
      </c>
      <c r="D128" s="95">
        <v>689.57</v>
      </c>
      <c r="E128" s="7">
        <v>3234</v>
      </c>
      <c r="F128" s="38" t="s">
        <v>33</v>
      </c>
      <c r="G128" s="11"/>
    </row>
    <row r="129" spans="1:9" ht="15.75" customHeight="1" x14ac:dyDescent="0.25">
      <c r="A129" s="2" t="s">
        <v>22</v>
      </c>
      <c r="B129" s="8"/>
      <c r="C129" s="13"/>
      <c r="D129" s="3">
        <f>SUM(D128)</f>
        <v>689.57</v>
      </c>
      <c r="E129" s="7"/>
      <c r="F129" s="38"/>
      <c r="G129" s="11"/>
      <c r="I129" s="1"/>
    </row>
    <row r="130" spans="1:9" ht="33.75" customHeight="1" x14ac:dyDescent="0.25">
      <c r="A130" s="25" t="s">
        <v>87</v>
      </c>
      <c r="B130" s="4" t="s">
        <v>49</v>
      </c>
      <c r="C130" s="19" t="s">
        <v>49</v>
      </c>
      <c r="D130" s="90">
        <v>90</v>
      </c>
      <c r="E130" s="7">
        <v>3299</v>
      </c>
      <c r="F130" s="140" t="s">
        <v>39</v>
      </c>
      <c r="G130" s="11"/>
    </row>
    <row r="131" spans="1:9" ht="15.75" customHeight="1" x14ac:dyDescent="0.25">
      <c r="A131" s="2" t="s">
        <v>22</v>
      </c>
      <c r="B131" s="8"/>
      <c r="C131" s="13"/>
      <c r="D131" s="3">
        <f>SUM(D130)</f>
        <v>90</v>
      </c>
      <c r="E131" s="7"/>
      <c r="F131" s="38"/>
      <c r="G131" s="11"/>
    </row>
    <row r="132" spans="1:9" ht="15.75" customHeight="1" x14ac:dyDescent="0.25">
      <c r="A132" s="18" t="s">
        <v>101</v>
      </c>
      <c r="B132" s="8">
        <v>51108551424</v>
      </c>
      <c r="C132" s="13" t="s">
        <v>28</v>
      </c>
      <c r="D132" s="89">
        <v>450</v>
      </c>
      <c r="E132" s="7">
        <v>3213</v>
      </c>
      <c r="F132" s="38" t="s">
        <v>75</v>
      </c>
      <c r="G132" s="11"/>
    </row>
    <row r="133" spans="1:9" ht="15.75" customHeight="1" x14ac:dyDescent="0.25">
      <c r="A133" s="18" t="s">
        <v>101</v>
      </c>
      <c r="B133" s="8">
        <v>51108551424</v>
      </c>
      <c r="C133" s="19" t="s">
        <v>28</v>
      </c>
      <c r="D133" s="89">
        <v>500</v>
      </c>
      <c r="E133" s="7">
        <v>3213</v>
      </c>
      <c r="F133" s="38" t="s">
        <v>75</v>
      </c>
      <c r="G133" s="11"/>
    </row>
    <row r="134" spans="1:9" ht="15.75" customHeight="1" x14ac:dyDescent="0.25">
      <c r="A134" s="18" t="s">
        <v>101</v>
      </c>
      <c r="B134" s="8">
        <v>51108551424</v>
      </c>
      <c r="C134" s="19" t="s">
        <v>28</v>
      </c>
      <c r="D134" s="90">
        <v>450</v>
      </c>
      <c r="E134" s="75">
        <v>3213</v>
      </c>
      <c r="F134" s="76" t="s">
        <v>75</v>
      </c>
      <c r="G134" s="11"/>
    </row>
    <row r="135" spans="1:9" ht="15.75" customHeight="1" x14ac:dyDescent="0.25">
      <c r="A135" s="2" t="s">
        <v>22</v>
      </c>
      <c r="B135" s="8"/>
      <c r="C135" s="13"/>
      <c r="D135" s="3">
        <f>SUM(D132:D134)</f>
        <v>1400</v>
      </c>
      <c r="E135" s="7"/>
      <c r="F135" s="38"/>
      <c r="G135" s="11"/>
    </row>
    <row r="136" spans="1:9" x14ac:dyDescent="0.25">
      <c r="A136" s="25" t="s">
        <v>110</v>
      </c>
      <c r="B136" s="4">
        <v>61566151394</v>
      </c>
      <c r="C136" s="19" t="s">
        <v>28</v>
      </c>
      <c r="D136" s="99">
        <v>4987.78</v>
      </c>
      <c r="E136" s="78">
        <v>3235</v>
      </c>
      <c r="F136" s="134" t="s">
        <v>37</v>
      </c>
      <c r="G136" s="11"/>
    </row>
    <row r="137" spans="1:9" ht="15.75" customHeight="1" x14ac:dyDescent="0.25">
      <c r="A137" s="2" t="s">
        <v>22</v>
      </c>
      <c r="B137" s="8"/>
      <c r="C137" s="13"/>
      <c r="D137" s="3">
        <f>SUM(D136)</f>
        <v>4987.78</v>
      </c>
      <c r="E137" s="7"/>
      <c r="F137" s="38"/>
      <c r="G137" s="11"/>
    </row>
    <row r="138" spans="1:9" ht="15.75" customHeight="1" x14ac:dyDescent="0.25">
      <c r="A138" s="18" t="s">
        <v>116</v>
      </c>
      <c r="B138" s="4">
        <v>102200054</v>
      </c>
      <c r="C138" s="13" t="s">
        <v>96</v>
      </c>
      <c r="D138" s="96">
        <v>100</v>
      </c>
      <c r="E138" s="7">
        <v>3213</v>
      </c>
      <c r="F138" s="39" t="s">
        <v>75</v>
      </c>
      <c r="G138" s="11"/>
    </row>
    <row r="139" spans="1:9" ht="15.75" customHeight="1" x14ac:dyDescent="0.25">
      <c r="A139" s="2" t="s">
        <v>22</v>
      </c>
      <c r="B139" s="8"/>
      <c r="C139" s="13"/>
      <c r="D139" s="3">
        <f>SUM(D138)</f>
        <v>100</v>
      </c>
      <c r="E139" s="7"/>
      <c r="F139" s="38"/>
      <c r="G139" s="11"/>
    </row>
    <row r="140" spans="1:9" ht="15.75" customHeight="1" x14ac:dyDescent="0.25">
      <c r="A140" s="18" t="s">
        <v>128</v>
      </c>
      <c r="B140" s="8" t="s">
        <v>129</v>
      </c>
      <c r="C140" s="13" t="s">
        <v>130</v>
      </c>
      <c r="D140" s="113">
        <v>1106.79</v>
      </c>
      <c r="E140" s="7">
        <v>3232</v>
      </c>
      <c r="F140" s="38" t="s">
        <v>34</v>
      </c>
      <c r="G140" s="11"/>
    </row>
    <row r="141" spans="1:9" ht="15.75" customHeight="1" x14ac:dyDescent="0.25">
      <c r="A141" s="2" t="s">
        <v>22</v>
      </c>
      <c r="B141" s="8"/>
      <c r="C141" s="13"/>
      <c r="D141" s="3">
        <f>SUM(D140:D140)</f>
        <v>1106.79</v>
      </c>
      <c r="E141" s="7"/>
      <c r="F141" s="38"/>
      <c r="G141" s="11"/>
    </row>
    <row r="142" spans="1:9" ht="15.75" customHeight="1" x14ac:dyDescent="0.25">
      <c r="A142" s="18" t="s">
        <v>166</v>
      </c>
      <c r="B142" s="8">
        <v>26125432822</v>
      </c>
      <c r="C142" s="13" t="s">
        <v>167</v>
      </c>
      <c r="D142" s="127">
        <v>27.7</v>
      </c>
      <c r="E142" s="7">
        <v>3293</v>
      </c>
      <c r="F142" s="38" t="s">
        <v>69</v>
      </c>
      <c r="G142" s="11"/>
    </row>
    <row r="143" spans="1:9" ht="15.75" customHeight="1" x14ac:dyDescent="0.25">
      <c r="A143" s="18" t="s">
        <v>166</v>
      </c>
      <c r="B143" s="8">
        <v>26125432822</v>
      </c>
      <c r="C143" s="13" t="s">
        <v>167</v>
      </c>
      <c r="D143" s="96">
        <v>10.7</v>
      </c>
      <c r="E143" s="7">
        <v>3293</v>
      </c>
      <c r="F143" s="38" t="s">
        <v>69</v>
      </c>
      <c r="G143" s="11"/>
    </row>
    <row r="144" spans="1:9" ht="15.75" customHeight="1" x14ac:dyDescent="0.25">
      <c r="A144" s="2" t="s">
        <v>22</v>
      </c>
      <c r="B144" s="8"/>
      <c r="C144" s="13"/>
      <c r="D144" s="3">
        <f>SUM(D142:D143)</f>
        <v>38.4</v>
      </c>
      <c r="E144" s="7"/>
      <c r="F144" s="38"/>
      <c r="G144" s="11"/>
    </row>
    <row r="145" spans="1:17" ht="15.75" customHeight="1" x14ac:dyDescent="0.25">
      <c r="A145" s="18" t="s">
        <v>46</v>
      </c>
      <c r="B145" s="8">
        <v>84122581314</v>
      </c>
      <c r="C145" s="13" t="s">
        <v>29</v>
      </c>
      <c r="D145" s="96">
        <v>62.41</v>
      </c>
      <c r="E145" s="7">
        <v>3238</v>
      </c>
      <c r="F145" s="38" t="s">
        <v>38</v>
      </c>
      <c r="G145" s="11"/>
    </row>
    <row r="146" spans="1:17" ht="15.75" customHeight="1" x14ac:dyDescent="0.25">
      <c r="A146" s="2" t="s">
        <v>22</v>
      </c>
      <c r="B146" s="8"/>
      <c r="C146" s="13"/>
      <c r="D146" s="3">
        <f>SUM(D145:D145)</f>
        <v>62.41</v>
      </c>
      <c r="E146" s="7"/>
      <c r="F146" s="38"/>
      <c r="G146" s="11"/>
    </row>
    <row r="147" spans="1:17" ht="15.75" customHeight="1" x14ac:dyDescent="0.25">
      <c r="A147" s="12" t="s">
        <v>57</v>
      </c>
      <c r="B147" s="8" t="s">
        <v>7</v>
      </c>
      <c r="C147" s="13" t="s">
        <v>28</v>
      </c>
      <c r="D147" s="95">
        <v>15</v>
      </c>
      <c r="E147" s="7">
        <v>3431</v>
      </c>
      <c r="F147" s="38" t="s">
        <v>40</v>
      </c>
      <c r="G147" s="11"/>
    </row>
    <row r="148" spans="1:17" ht="15.75" customHeight="1" x14ac:dyDescent="0.25">
      <c r="A148" s="12" t="s">
        <v>57</v>
      </c>
      <c r="B148" s="8" t="s">
        <v>7</v>
      </c>
      <c r="C148" s="13" t="s">
        <v>28</v>
      </c>
      <c r="D148" s="95">
        <v>118.55</v>
      </c>
      <c r="E148" s="7">
        <v>3431</v>
      </c>
      <c r="F148" s="38" t="s">
        <v>40</v>
      </c>
      <c r="G148" s="11"/>
    </row>
    <row r="149" spans="1:17" ht="15.75" customHeight="1" x14ac:dyDescent="0.25">
      <c r="A149" s="12" t="s">
        <v>57</v>
      </c>
      <c r="B149" s="8" t="s">
        <v>7</v>
      </c>
      <c r="C149" s="13" t="s">
        <v>28</v>
      </c>
      <c r="D149" s="95">
        <v>0.45</v>
      </c>
      <c r="E149" s="7">
        <v>3431</v>
      </c>
      <c r="F149" s="38" t="s">
        <v>40</v>
      </c>
      <c r="G149" s="11"/>
    </row>
    <row r="150" spans="1:17" ht="15.75" customHeight="1" x14ac:dyDescent="0.25">
      <c r="A150" s="12" t="s">
        <v>57</v>
      </c>
      <c r="B150" s="8" t="s">
        <v>7</v>
      </c>
      <c r="C150" s="13" t="s">
        <v>28</v>
      </c>
      <c r="D150" s="95">
        <v>0.9</v>
      </c>
      <c r="E150" s="7">
        <v>3431</v>
      </c>
      <c r="F150" s="40" t="s">
        <v>40</v>
      </c>
      <c r="G150" s="11"/>
    </row>
    <row r="151" spans="1:17" ht="15.75" customHeight="1" x14ac:dyDescent="0.25">
      <c r="A151" s="12" t="s">
        <v>57</v>
      </c>
      <c r="B151" s="8" t="s">
        <v>7</v>
      </c>
      <c r="C151" s="13" t="s">
        <v>28</v>
      </c>
      <c r="D151" s="95">
        <v>11.07</v>
      </c>
      <c r="E151" s="7">
        <v>3431</v>
      </c>
      <c r="F151" s="38" t="s">
        <v>40</v>
      </c>
      <c r="G151" s="11"/>
    </row>
    <row r="152" spans="1:17" ht="15.75" customHeight="1" x14ac:dyDescent="0.25">
      <c r="A152" s="12" t="s">
        <v>57</v>
      </c>
      <c r="B152" s="8" t="s">
        <v>7</v>
      </c>
      <c r="C152" s="13" t="s">
        <v>28</v>
      </c>
      <c r="D152" s="95">
        <v>0.9</v>
      </c>
      <c r="E152" s="7">
        <v>3431</v>
      </c>
      <c r="F152" s="38" t="s">
        <v>40</v>
      </c>
      <c r="G152" s="11"/>
    </row>
    <row r="153" spans="1:17" ht="15.75" customHeight="1" x14ac:dyDescent="0.25">
      <c r="A153" s="12" t="s">
        <v>57</v>
      </c>
      <c r="B153" s="8" t="s">
        <v>7</v>
      </c>
      <c r="C153" s="13" t="s">
        <v>28</v>
      </c>
      <c r="D153" s="95">
        <v>0.45</v>
      </c>
      <c r="E153" s="7">
        <v>3431</v>
      </c>
      <c r="F153" s="38" t="s">
        <v>40</v>
      </c>
      <c r="G153" s="11"/>
    </row>
    <row r="154" spans="1:17" ht="15.75" customHeight="1" x14ac:dyDescent="0.25">
      <c r="A154" s="12" t="s">
        <v>57</v>
      </c>
      <c r="B154" s="8" t="s">
        <v>7</v>
      </c>
      <c r="C154" s="13" t="s">
        <v>28</v>
      </c>
      <c r="D154" s="95">
        <v>0.45</v>
      </c>
      <c r="E154" s="7">
        <v>3431</v>
      </c>
      <c r="F154" s="38" t="s">
        <v>40</v>
      </c>
      <c r="G154" s="11"/>
    </row>
    <row r="155" spans="1:17" ht="15.75" customHeight="1" x14ac:dyDescent="0.25">
      <c r="A155" s="12" t="s">
        <v>57</v>
      </c>
      <c r="B155" s="8" t="s">
        <v>7</v>
      </c>
      <c r="C155" s="13" t="s">
        <v>28</v>
      </c>
      <c r="D155" s="95">
        <v>42.48</v>
      </c>
      <c r="E155" s="7">
        <v>3431</v>
      </c>
      <c r="F155" s="38" t="s">
        <v>40</v>
      </c>
      <c r="G155" s="11"/>
    </row>
    <row r="156" spans="1:17" ht="15.75" customHeight="1" x14ac:dyDescent="0.25">
      <c r="A156" s="2" t="s">
        <v>22</v>
      </c>
      <c r="B156" s="9"/>
      <c r="C156" s="14"/>
      <c r="D156" s="3">
        <f>SUM(D147:D155)</f>
        <v>190.24999999999997</v>
      </c>
      <c r="E156" s="7"/>
      <c r="F156" s="38" t="s">
        <v>97</v>
      </c>
      <c r="G156" s="11"/>
    </row>
    <row r="157" spans="1:17" ht="15.75" customHeight="1" x14ac:dyDescent="0.25">
      <c r="A157" s="12" t="s">
        <v>127</v>
      </c>
      <c r="B157" s="8">
        <v>54866235165</v>
      </c>
      <c r="C157" s="21" t="s">
        <v>29</v>
      </c>
      <c r="D157" s="95">
        <v>27</v>
      </c>
      <c r="E157" s="7">
        <v>3299</v>
      </c>
      <c r="F157" s="39" t="s">
        <v>39</v>
      </c>
      <c r="G157" s="11"/>
    </row>
    <row r="158" spans="1:17" ht="15.75" customHeight="1" x14ac:dyDescent="0.25">
      <c r="A158" s="12" t="s">
        <v>127</v>
      </c>
      <c r="B158" s="8">
        <v>54866235165</v>
      </c>
      <c r="C158" s="21" t="s">
        <v>29</v>
      </c>
      <c r="D158" s="95">
        <v>33</v>
      </c>
      <c r="E158" s="7">
        <v>3299</v>
      </c>
      <c r="F158" s="39" t="s">
        <v>39</v>
      </c>
      <c r="G158" s="11"/>
    </row>
    <row r="159" spans="1:17" ht="15.75" customHeight="1" x14ac:dyDescent="0.25">
      <c r="A159" s="2" t="s">
        <v>22</v>
      </c>
      <c r="B159" s="9"/>
      <c r="C159" s="14"/>
      <c r="D159" s="3">
        <f>SUM(D157:D158)</f>
        <v>60</v>
      </c>
      <c r="E159" s="7"/>
      <c r="F159" s="38"/>
      <c r="G159" s="11"/>
      <c r="J159" s="33"/>
      <c r="K159" s="34"/>
      <c r="L159" s="34"/>
      <c r="M159" s="35"/>
      <c r="N159" s="36"/>
      <c r="O159" s="37"/>
      <c r="P159" s="6"/>
      <c r="Q159" s="6"/>
    </row>
    <row r="160" spans="1:17" ht="15.75" customHeight="1" x14ac:dyDescent="0.25">
      <c r="A160" s="18" t="s">
        <v>65</v>
      </c>
      <c r="B160" s="9"/>
      <c r="C160" s="81" t="s">
        <v>77</v>
      </c>
      <c r="D160" s="112">
        <v>18.399999999999999</v>
      </c>
      <c r="E160" s="7">
        <v>3235</v>
      </c>
      <c r="F160" s="38" t="s">
        <v>37</v>
      </c>
      <c r="G160" s="11"/>
      <c r="J160" s="33"/>
      <c r="K160" s="34"/>
      <c r="L160" s="34"/>
      <c r="M160" s="35"/>
      <c r="N160" s="36"/>
      <c r="O160" s="37"/>
      <c r="P160" s="6"/>
      <c r="Q160" s="6"/>
    </row>
    <row r="161" spans="1:17" ht="15.75" customHeight="1" x14ac:dyDescent="0.25">
      <c r="A161" s="18" t="s">
        <v>65</v>
      </c>
      <c r="B161" s="9"/>
      <c r="C161" s="81" t="s">
        <v>77</v>
      </c>
      <c r="D161" s="112">
        <v>18.399999999999999</v>
      </c>
      <c r="E161" s="7">
        <v>3235</v>
      </c>
      <c r="F161" s="38" t="s">
        <v>37</v>
      </c>
      <c r="G161" s="11"/>
      <c r="J161" s="33"/>
      <c r="K161" s="34"/>
      <c r="L161" s="34"/>
      <c r="M161" s="35"/>
      <c r="N161" s="36"/>
      <c r="O161" s="37"/>
      <c r="P161" s="6"/>
      <c r="Q161" s="6"/>
    </row>
    <row r="162" spans="1:17" ht="15.75" customHeight="1" x14ac:dyDescent="0.25">
      <c r="A162" s="2" t="s">
        <v>22</v>
      </c>
      <c r="B162" s="9"/>
      <c r="C162" s="14"/>
      <c r="D162" s="3">
        <f>SUM(D160:D161)</f>
        <v>36.799999999999997</v>
      </c>
      <c r="E162" s="7"/>
      <c r="F162" s="38"/>
      <c r="G162" s="11"/>
      <c r="J162" s="33"/>
      <c r="K162" s="34"/>
      <c r="L162" s="34"/>
      <c r="M162" s="35"/>
      <c r="N162" s="36"/>
      <c r="O162" s="37"/>
      <c r="P162" s="6"/>
      <c r="Q162" s="6"/>
    </row>
    <row r="163" spans="1:17" ht="15.75" customHeight="1" x14ac:dyDescent="0.25">
      <c r="A163" s="12" t="s">
        <v>8</v>
      </c>
      <c r="B163" s="8" t="s">
        <v>9</v>
      </c>
      <c r="C163" s="13" t="s">
        <v>28</v>
      </c>
      <c r="D163" s="95">
        <v>8.3000000000000007</v>
      </c>
      <c r="E163" s="7">
        <v>3299</v>
      </c>
      <c r="F163" s="38" t="s">
        <v>39</v>
      </c>
      <c r="G163" s="11"/>
    </row>
    <row r="164" spans="1:17" ht="15.75" customHeight="1" x14ac:dyDescent="0.25">
      <c r="A164" s="12" t="s">
        <v>8</v>
      </c>
      <c r="B164" s="8" t="s">
        <v>9</v>
      </c>
      <c r="C164" s="13" t="s">
        <v>28</v>
      </c>
      <c r="D164" s="95">
        <v>8.49</v>
      </c>
      <c r="E164" s="7">
        <v>3238</v>
      </c>
      <c r="F164" s="38" t="s">
        <v>38</v>
      </c>
      <c r="G164" s="11"/>
    </row>
    <row r="165" spans="1:17" ht="15.75" customHeight="1" x14ac:dyDescent="0.25">
      <c r="A165" s="2" t="s">
        <v>22</v>
      </c>
      <c r="B165" s="9"/>
      <c r="C165" s="14"/>
      <c r="D165" s="3">
        <f>SUM(D163:D164)</f>
        <v>16.79</v>
      </c>
      <c r="E165" s="7"/>
      <c r="F165" s="38"/>
      <c r="G165" s="11"/>
    </row>
    <row r="166" spans="1:17" ht="15.75" customHeight="1" x14ac:dyDescent="0.25">
      <c r="A166" s="12" t="s">
        <v>10</v>
      </c>
      <c r="B166" s="8" t="s">
        <v>13</v>
      </c>
      <c r="C166" s="13" t="s">
        <v>28</v>
      </c>
      <c r="D166" s="95">
        <v>400.44</v>
      </c>
      <c r="E166" s="7">
        <v>3231</v>
      </c>
      <c r="F166" s="38" t="s">
        <v>51</v>
      </c>
      <c r="G166" s="11"/>
    </row>
    <row r="167" spans="1:17" ht="15.75" customHeight="1" x14ac:dyDescent="0.25">
      <c r="A167" s="12" t="s">
        <v>10</v>
      </c>
      <c r="B167" s="8" t="s">
        <v>13</v>
      </c>
      <c r="C167" s="13" t="s">
        <v>28</v>
      </c>
      <c r="D167" s="95">
        <v>16.25</v>
      </c>
      <c r="E167" s="7">
        <v>3231</v>
      </c>
      <c r="F167" s="38" t="s">
        <v>51</v>
      </c>
      <c r="G167" s="11"/>
    </row>
    <row r="168" spans="1:17" ht="15.75" customHeight="1" x14ac:dyDescent="0.25">
      <c r="A168" s="2" t="s">
        <v>22</v>
      </c>
      <c r="B168" s="9"/>
      <c r="C168" s="14"/>
      <c r="D168" s="3">
        <f>SUM(D166:D167)</f>
        <v>416.69</v>
      </c>
      <c r="E168" s="7"/>
      <c r="F168" s="38"/>
      <c r="G168" s="11"/>
    </row>
    <row r="169" spans="1:17" ht="15.75" customHeight="1" x14ac:dyDescent="0.25">
      <c r="A169" s="12" t="s">
        <v>11</v>
      </c>
      <c r="B169" s="8" t="s">
        <v>14</v>
      </c>
      <c r="C169" s="13" t="s">
        <v>28</v>
      </c>
      <c r="D169" s="95">
        <v>24.26</v>
      </c>
      <c r="E169" s="7">
        <v>3231</v>
      </c>
      <c r="F169" s="38" t="s">
        <v>51</v>
      </c>
      <c r="G169" s="11"/>
    </row>
    <row r="170" spans="1:17" ht="15.75" customHeight="1" x14ac:dyDescent="0.25">
      <c r="A170" s="2" t="s">
        <v>22</v>
      </c>
      <c r="B170" s="9"/>
      <c r="C170" s="14"/>
      <c r="D170" s="3">
        <f>SUM(D169)</f>
        <v>24.26</v>
      </c>
      <c r="E170" s="7"/>
      <c r="F170" s="38"/>
      <c r="G170" s="11"/>
    </row>
    <row r="171" spans="1:17" ht="24.75" x14ac:dyDescent="0.25">
      <c r="A171" s="25" t="s">
        <v>80</v>
      </c>
      <c r="B171" s="4" t="s">
        <v>49</v>
      </c>
      <c r="C171" s="19" t="s">
        <v>49</v>
      </c>
      <c r="D171" s="106">
        <v>455</v>
      </c>
      <c r="E171" s="27">
        <v>3299</v>
      </c>
      <c r="F171" s="38" t="s">
        <v>39</v>
      </c>
      <c r="G171" s="11"/>
    </row>
    <row r="172" spans="1:17" ht="15.75" customHeight="1" x14ac:dyDescent="0.25">
      <c r="A172" s="2" t="s">
        <v>22</v>
      </c>
      <c r="B172" s="9"/>
      <c r="C172" s="14"/>
      <c r="D172" s="3">
        <f>SUM(D171)</f>
        <v>455</v>
      </c>
      <c r="E172" s="7"/>
      <c r="F172" s="38"/>
      <c r="G172" s="11"/>
    </row>
    <row r="173" spans="1:17" ht="15.75" customHeight="1" x14ac:dyDescent="0.25">
      <c r="A173" s="12" t="s">
        <v>58</v>
      </c>
      <c r="B173" s="8" t="s">
        <v>12</v>
      </c>
      <c r="C173" s="13" t="s">
        <v>28</v>
      </c>
      <c r="D173" s="95">
        <v>33.18</v>
      </c>
      <c r="E173" s="7">
        <v>3239</v>
      </c>
      <c r="F173" s="38" t="s">
        <v>35</v>
      </c>
      <c r="G173" s="11"/>
    </row>
    <row r="174" spans="1:17" ht="15.75" customHeight="1" x14ac:dyDescent="0.25">
      <c r="A174" s="12" t="s">
        <v>58</v>
      </c>
      <c r="B174" s="8" t="s">
        <v>12</v>
      </c>
      <c r="C174" s="13" t="s">
        <v>28</v>
      </c>
      <c r="D174" s="95">
        <v>1581.25</v>
      </c>
      <c r="E174" s="7">
        <v>3239</v>
      </c>
      <c r="F174" s="38" t="s">
        <v>35</v>
      </c>
      <c r="G174" s="11"/>
    </row>
    <row r="175" spans="1:17" ht="15.75" customHeight="1" x14ac:dyDescent="0.25">
      <c r="A175" s="2" t="s">
        <v>22</v>
      </c>
      <c r="B175" s="9"/>
      <c r="C175" s="14"/>
      <c r="D175" s="3">
        <f>SUM(D173:D174)</f>
        <v>1614.43</v>
      </c>
      <c r="E175" s="7"/>
      <c r="F175" s="38"/>
      <c r="G175" s="11"/>
    </row>
    <row r="176" spans="1:17" ht="15.75" customHeight="1" x14ac:dyDescent="0.25">
      <c r="A176" s="12" t="s">
        <v>59</v>
      </c>
      <c r="B176" s="20" t="s">
        <v>48</v>
      </c>
      <c r="C176" s="21" t="s">
        <v>47</v>
      </c>
      <c r="D176" s="95">
        <v>2</v>
      </c>
      <c r="E176" s="7">
        <v>3231</v>
      </c>
      <c r="F176" s="38" t="s">
        <v>51</v>
      </c>
      <c r="G176" s="11"/>
    </row>
    <row r="177" spans="1:6" ht="15.75" customHeight="1" x14ac:dyDescent="0.25">
      <c r="A177" s="12" t="s">
        <v>59</v>
      </c>
      <c r="B177" s="20" t="s">
        <v>48</v>
      </c>
      <c r="C177" s="21" t="s">
        <v>47</v>
      </c>
      <c r="D177" s="95">
        <v>5.6</v>
      </c>
      <c r="E177" s="7">
        <v>3231</v>
      </c>
      <c r="F177" s="38" t="s">
        <v>51</v>
      </c>
    </row>
    <row r="178" spans="1:6" ht="15.75" customHeight="1" x14ac:dyDescent="0.25">
      <c r="A178" s="12" t="s">
        <v>59</v>
      </c>
      <c r="B178" s="20" t="s">
        <v>48</v>
      </c>
      <c r="C178" s="21" t="s">
        <v>47</v>
      </c>
      <c r="D178" s="95">
        <v>17</v>
      </c>
      <c r="E178" s="7">
        <v>3231</v>
      </c>
      <c r="F178" s="38" t="s">
        <v>51</v>
      </c>
    </row>
    <row r="179" spans="1:6" ht="15.75" customHeight="1" x14ac:dyDescent="0.25">
      <c r="A179" s="12" t="s">
        <v>59</v>
      </c>
      <c r="B179" s="20" t="s">
        <v>48</v>
      </c>
      <c r="C179" s="21" t="s">
        <v>47</v>
      </c>
      <c r="D179" s="95">
        <v>7.9</v>
      </c>
      <c r="E179" s="7">
        <v>3221</v>
      </c>
      <c r="F179" s="38" t="s">
        <v>43</v>
      </c>
    </row>
    <row r="180" spans="1:6" ht="15.75" customHeight="1" x14ac:dyDescent="0.25">
      <c r="A180" s="12" t="s">
        <v>59</v>
      </c>
      <c r="B180" s="20" t="s">
        <v>48</v>
      </c>
      <c r="C180" s="21" t="s">
        <v>47</v>
      </c>
      <c r="D180" s="95">
        <v>252.37</v>
      </c>
      <c r="E180" s="7">
        <v>3231</v>
      </c>
      <c r="F180" s="38" t="s">
        <v>51</v>
      </c>
    </row>
    <row r="181" spans="1:6" ht="15.75" customHeight="1" x14ac:dyDescent="0.25">
      <c r="A181" s="2" t="s">
        <v>22</v>
      </c>
      <c r="B181" s="9"/>
      <c r="C181" s="14"/>
      <c r="D181" s="3">
        <f>SUM(D176:D180)</f>
        <v>284.87</v>
      </c>
      <c r="E181" s="7"/>
      <c r="F181" s="38"/>
    </row>
    <row r="182" spans="1:6" ht="15.75" customHeight="1" x14ac:dyDescent="0.25">
      <c r="A182" s="12" t="s">
        <v>15</v>
      </c>
      <c r="B182" s="8" t="s">
        <v>16</v>
      </c>
      <c r="C182" s="13" t="s">
        <v>29</v>
      </c>
      <c r="D182" s="95">
        <v>977.34</v>
      </c>
      <c r="E182" s="7">
        <v>3234</v>
      </c>
      <c r="F182" s="38" t="s">
        <v>33</v>
      </c>
    </row>
    <row r="183" spans="1:6" ht="15.75" customHeight="1" x14ac:dyDescent="0.25">
      <c r="A183" s="12" t="s">
        <v>15</v>
      </c>
      <c r="B183" s="8" t="s">
        <v>16</v>
      </c>
      <c r="C183" s="13" t="s">
        <v>29</v>
      </c>
      <c r="D183" s="95">
        <v>39.799999999999997</v>
      </c>
      <c r="E183" s="7">
        <v>3234</v>
      </c>
      <c r="F183" s="38" t="s">
        <v>33</v>
      </c>
    </row>
    <row r="184" spans="1:6" ht="15.75" customHeight="1" x14ac:dyDescent="0.25">
      <c r="A184" s="2" t="s">
        <v>22</v>
      </c>
      <c r="B184" s="9"/>
      <c r="C184" s="14"/>
      <c r="D184" s="3">
        <f>SUM(D182:D183)</f>
        <v>1017.14</v>
      </c>
      <c r="E184" s="7"/>
      <c r="F184" s="38"/>
    </row>
    <row r="185" spans="1:6" ht="15.75" customHeight="1" x14ac:dyDescent="0.25">
      <c r="A185" s="12" t="s">
        <v>60</v>
      </c>
      <c r="B185" s="8" t="s">
        <v>17</v>
      </c>
      <c r="C185" s="13" t="s">
        <v>29</v>
      </c>
      <c r="D185" s="95">
        <v>9032.6299999999992</v>
      </c>
      <c r="E185" s="7">
        <v>3223</v>
      </c>
      <c r="F185" s="38" t="s">
        <v>32</v>
      </c>
    </row>
    <row r="186" spans="1:6" ht="15.75" customHeight="1" x14ac:dyDescent="0.25">
      <c r="A186" s="2" t="s">
        <v>22</v>
      </c>
      <c r="B186" s="9"/>
      <c r="C186" s="14"/>
      <c r="D186" s="3">
        <f>SUM(D185:D185)</f>
        <v>9032.6299999999992</v>
      </c>
      <c r="E186" s="7"/>
      <c r="F186" s="38"/>
    </row>
    <row r="187" spans="1:6" ht="15.75" customHeight="1" x14ac:dyDescent="0.25">
      <c r="A187" s="12" t="s">
        <v>61</v>
      </c>
      <c r="B187" s="8" t="s">
        <v>19</v>
      </c>
      <c r="C187" s="13" t="s">
        <v>47</v>
      </c>
      <c r="D187" s="95">
        <v>570.1</v>
      </c>
      <c r="E187" s="7">
        <v>3235</v>
      </c>
      <c r="F187" s="41" t="s">
        <v>37</v>
      </c>
    </row>
    <row r="188" spans="1:6" ht="15.75" customHeight="1" x14ac:dyDescent="0.25">
      <c r="A188" s="2" t="s">
        <v>22</v>
      </c>
      <c r="B188" s="9"/>
      <c r="C188" s="14"/>
      <c r="D188" s="3">
        <f>D187</f>
        <v>570.1</v>
      </c>
      <c r="E188" s="7"/>
      <c r="F188" s="51"/>
    </row>
    <row r="189" spans="1:6" ht="15.75" customHeight="1" x14ac:dyDescent="0.25">
      <c r="A189" s="25" t="s">
        <v>89</v>
      </c>
      <c r="B189" s="4">
        <v>63073332379</v>
      </c>
      <c r="C189" s="19" t="s">
        <v>28</v>
      </c>
      <c r="D189" s="96">
        <v>5494.97</v>
      </c>
      <c r="E189" s="7">
        <v>3223</v>
      </c>
      <c r="F189" s="38" t="s">
        <v>32</v>
      </c>
    </row>
    <row r="190" spans="1:6" ht="15.75" customHeight="1" x14ac:dyDescent="0.25">
      <c r="A190" s="2" t="s">
        <v>22</v>
      </c>
      <c r="B190" s="9"/>
      <c r="C190" s="14"/>
      <c r="D190" s="3">
        <f>SUM(D189)</f>
        <v>5494.97</v>
      </c>
      <c r="E190" s="7"/>
      <c r="F190" s="42"/>
    </row>
    <row r="191" spans="1:6" ht="15.75" customHeight="1" x14ac:dyDescent="0.25">
      <c r="A191" s="18" t="s">
        <v>91</v>
      </c>
      <c r="B191" s="4">
        <v>64546066176</v>
      </c>
      <c r="C191" s="19" t="s">
        <v>28</v>
      </c>
      <c r="D191" s="94">
        <v>881.25</v>
      </c>
      <c r="E191" s="7">
        <v>3233</v>
      </c>
      <c r="F191" s="41" t="s">
        <v>36</v>
      </c>
    </row>
    <row r="192" spans="1:6" ht="15.75" customHeight="1" x14ac:dyDescent="0.25">
      <c r="A192" s="2" t="s">
        <v>22</v>
      </c>
      <c r="B192" s="9"/>
      <c r="C192" s="14"/>
      <c r="D192" s="3">
        <f>SUM(D191)</f>
        <v>881.25</v>
      </c>
      <c r="E192" s="7"/>
      <c r="F192" s="42"/>
    </row>
    <row r="193" spans="1:6" ht="15.75" customHeight="1" x14ac:dyDescent="0.25">
      <c r="A193" s="82" t="s">
        <v>175</v>
      </c>
      <c r="B193" s="4"/>
      <c r="C193" s="81" t="s">
        <v>141</v>
      </c>
      <c r="D193" s="96">
        <v>355</v>
      </c>
      <c r="E193" s="7">
        <v>3213</v>
      </c>
      <c r="F193" s="40" t="s">
        <v>75</v>
      </c>
    </row>
    <row r="194" spans="1:6" ht="15.75" customHeight="1" x14ac:dyDescent="0.25">
      <c r="A194" s="2" t="s">
        <v>22</v>
      </c>
      <c r="B194" s="9"/>
      <c r="C194" s="14"/>
      <c r="D194" s="3">
        <f>SUM(D193)</f>
        <v>355</v>
      </c>
      <c r="E194" s="7"/>
      <c r="F194" s="42"/>
    </row>
    <row r="195" spans="1:6" x14ac:dyDescent="0.25">
      <c r="A195" s="25" t="s">
        <v>140</v>
      </c>
      <c r="B195" s="4">
        <v>79643690725</v>
      </c>
      <c r="C195" s="19" t="s">
        <v>66</v>
      </c>
      <c r="D195" s="96">
        <v>56.25</v>
      </c>
      <c r="E195" s="7">
        <v>3239</v>
      </c>
      <c r="F195" s="41" t="s">
        <v>35</v>
      </c>
    </row>
    <row r="196" spans="1:6" ht="15.75" customHeight="1" x14ac:dyDescent="0.25">
      <c r="A196" s="2" t="s">
        <v>22</v>
      </c>
      <c r="B196" s="9"/>
      <c r="C196" s="14"/>
      <c r="D196" s="3">
        <f>D195</f>
        <v>56.25</v>
      </c>
      <c r="E196" s="7"/>
      <c r="F196" s="42"/>
    </row>
    <row r="197" spans="1:6" ht="15.75" customHeight="1" x14ac:dyDescent="0.25">
      <c r="A197" s="18" t="s">
        <v>136</v>
      </c>
      <c r="B197" s="4"/>
      <c r="C197" s="19" t="s">
        <v>135</v>
      </c>
      <c r="D197" s="94">
        <v>600</v>
      </c>
      <c r="E197" s="7">
        <v>3213</v>
      </c>
      <c r="F197" s="41" t="s">
        <v>75</v>
      </c>
    </row>
    <row r="198" spans="1:6" ht="15.75" customHeight="1" x14ac:dyDescent="0.25">
      <c r="A198" s="2" t="s">
        <v>22</v>
      </c>
      <c r="B198" s="9"/>
      <c r="C198" s="14"/>
      <c r="D198" s="3">
        <f>SUM(D197)</f>
        <v>600</v>
      </c>
      <c r="E198" s="7"/>
      <c r="F198" s="42"/>
    </row>
    <row r="199" spans="1:6" ht="15.75" customHeight="1" x14ac:dyDescent="0.25">
      <c r="A199" s="18" t="s">
        <v>173</v>
      </c>
      <c r="B199" s="4">
        <v>48743955583</v>
      </c>
      <c r="C199" s="19" t="s">
        <v>29</v>
      </c>
      <c r="D199" s="111">
        <v>486.27</v>
      </c>
      <c r="E199" s="70">
        <v>3293</v>
      </c>
      <c r="F199" s="61" t="s">
        <v>69</v>
      </c>
    </row>
    <row r="200" spans="1:6" ht="15.75" customHeight="1" x14ac:dyDescent="0.25">
      <c r="A200" s="2" t="s">
        <v>22</v>
      </c>
      <c r="B200" s="9"/>
      <c r="C200" s="14"/>
      <c r="D200" s="3">
        <f>D199</f>
        <v>486.27</v>
      </c>
      <c r="E200" s="7"/>
      <c r="F200" s="42"/>
    </row>
    <row r="201" spans="1:6" x14ac:dyDescent="0.25">
      <c r="A201" s="25" t="s">
        <v>137</v>
      </c>
      <c r="B201" s="135">
        <v>63398817957</v>
      </c>
      <c r="C201" s="19" t="s">
        <v>29</v>
      </c>
      <c r="D201" s="96">
        <v>24024.65</v>
      </c>
      <c r="E201" s="7">
        <v>4221</v>
      </c>
      <c r="F201" s="40" t="s">
        <v>138</v>
      </c>
    </row>
    <row r="202" spans="1:6" ht="15.75" customHeight="1" x14ac:dyDescent="0.25">
      <c r="A202" s="2" t="s">
        <v>22</v>
      </c>
      <c r="B202" s="9"/>
      <c r="C202" s="14"/>
      <c r="D202" s="3">
        <f>D201</f>
        <v>24024.65</v>
      </c>
      <c r="E202" s="7"/>
      <c r="F202" s="42"/>
    </row>
    <row r="203" spans="1:6" ht="15.75" customHeight="1" x14ac:dyDescent="0.25">
      <c r="A203" s="18" t="s">
        <v>103</v>
      </c>
      <c r="B203" s="4">
        <v>75132412279</v>
      </c>
      <c r="C203" s="19" t="s">
        <v>28</v>
      </c>
      <c r="D203" s="94">
        <v>340</v>
      </c>
      <c r="E203" s="7">
        <v>3237</v>
      </c>
      <c r="F203" s="41" t="s">
        <v>104</v>
      </c>
    </row>
    <row r="204" spans="1:6" ht="15.75" customHeight="1" x14ac:dyDescent="0.25">
      <c r="A204" s="2" t="s">
        <v>22</v>
      </c>
      <c r="B204" s="9"/>
      <c r="C204" s="14"/>
      <c r="D204" s="3">
        <f>SUM(D203)</f>
        <v>340</v>
      </c>
      <c r="E204" s="7"/>
      <c r="F204" s="42"/>
    </row>
    <row r="205" spans="1:6" ht="15.75" customHeight="1" x14ac:dyDescent="0.25">
      <c r="A205" s="84" t="s">
        <v>105</v>
      </c>
      <c r="B205" s="4">
        <v>1171827738</v>
      </c>
      <c r="C205" s="49" t="s">
        <v>28</v>
      </c>
      <c r="D205" s="94">
        <v>120.53</v>
      </c>
      <c r="E205" s="7">
        <v>3227</v>
      </c>
      <c r="F205" s="41" t="s">
        <v>74</v>
      </c>
    </row>
    <row r="206" spans="1:6" ht="15.75" customHeight="1" x14ac:dyDescent="0.25">
      <c r="A206" s="2" t="s">
        <v>22</v>
      </c>
      <c r="B206" s="9"/>
      <c r="C206" s="14"/>
      <c r="D206" s="3">
        <f>SUM(D205)</f>
        <v>120.53</v>
      </c>
      <c r="E206" s="7"/>
      <c r="F206" s="42"/>
    </row>
    <row r="207" spans="1:6" ht="15.75" customHeight="1" x14ac:dyDescent="0.25">
      <c r="A207" s="12" t="s">
        <v>99</v>
      </c>
      <c r="B207" s="8" t="s">
        <v>20</v>
      </c>
      <c r="C207" s="13" t="s">
        <v>30</v>
      </c>
      <c r="D207" s="97">
        <v>46.88</v>
      </c>
      <c r="E207" s="7">
        <v>3235</v>
      </c>
      <c r="F207" s="38" t="s">
        <v>37</v>
      </c>
    </row>
    <row r="208" spans="1:6" ht="15.75" customHeight="1" x14ac:dyDescent="0.25">
      <c r="A208" s="12" t="s">
        <v>99</v>
      </c>
      <c r="B208" s="8" t="s">
        <v>20</v>
      </c>
      <c r="C208" s="13" t="s">
        <v>30</v>
      </c>
      <c r="D208" s="97">
        <v>183.75</v>
      </c>
      <c r="E208" s="7">
        <v>3238</v>
      </c>
      <c r="F208" s="40" t="s">
        <v>38</v>
      </c>
    </row>
    <row r="209" spans="1:9" ht="15.75" customHeight="1" x14ac:dyDescent="0.25">
      <c r="A209" s="2" t="s">
        <v>22</v>
      </c>
      <c r="B209" s="9"/>
      <c r="C209" s="14"/>
      <c r="D209" s="3">
        <f>SUM(D207:D208)</f>
        <v>230.63</v>
      </c>
      <c r="E209" s="7"/>
      <c r="F209" s="38"/>
    </row>
    <row r="210" spans="1:9" ht="15.75" customHeight="1" x14ac:dyDescent="0.25">
      <c r="A210" s="12" t="s">
        <v>62</v>
      </c>
      <c r="B210" s="8">
        <v>68419124305</v>
      </c>
      <c r="C210" s="13" t="s">
        <v>28</v>
      </c>
      <c r="D210" s="95">
        <v>21.24</v>
      </c>
      <c r="E210" s="7">
        <v>3295</v>
      </c>
      <c r="F210" s="38" t="s">
        <v>42</v>
      </c>
    </row>
    <row r="211" spans="1:9" ht="15.75" customHeight="1" x14ac:dyDescent="0.25">
      <c r="A211" s="2" t="s">
        <v>22</v>
      </c>
      <c r="B211" s="9"/>
      <c r="C211" s="14"/>
      <c r="D211" s="3">
        <f>SUM(D210:D210)</f>
        <v>21.24</v>
      </c>
      <c r="E211" s="7"/>
      <c r="F211" s="38"/>
    </row>
    <row r="212" spans="1:9" ht="15.75" customHeight="1" x14ac:dyDescent="0.25">
      <c r="A212" s="25" t="s">
        <v>85</v>
      </c>
      <c r="B212" s="4">
        <v>26217708909</v>
      </c>
      <c r="C212" s="19" t="s">
        <v>86</v>
      </c>
      <c r="D212" s="89">
        <v>136.5</v>
      </c>
      <c r="E212" s="7">
        <v>3211</v>
      </c>
      <c r="F212" s="38" t="s">
        <v>27</v>
      </c>
    </row>
    <row r="213" spans="1:9" ht="15.75" customHeight="1" x14ac:dyDescent="0.25">
      <c r="A213" s="25" t="s">
        <v>85</v>
      </c>
      <c r="B213" s="4">
        <v>26217708909</v>
      </c>
      <c r="C213" s="19" t="s">
        <v>86</v>
      </c>
      <c r="D213" s="91">
        <v>136.5</v>
      </c>
      <c r="E213" s="7">
        <v>3211</v>
      </c>
      <c r="F213" s="38" t="s">
        <v>27</v>
      </c>
    </row>
    <row r="214" spans="1:9" ht="15.75" customHeight="1" x14ac:dyDescent="0.25">
      <c r="A214" s="25" t="s">
        <v>85</v>
      </c>
      <c r="B214" s="4">
        <v>26217708909</v>
      </c>
      <c r="C214" s="19" t="s">
        <v>86</v>
      </c>
      <c r="D214" s="91">
        <v>358.5</v>
      </c>
      <c r="E214" s="7">
        <v>3211</v>
      </c>
      <c r="F214" s="38" t="s">
        <v>27</v>
      </c>
    </row>
    <row r="215" spans="1:9" ht="15.75" customHeight="1" x14ac:dyDescent="0.25">
      <c r="A215" s="25" t="s">
        <v>85</v>
      </c>
      <c r="B215" s="4">
        <v>26217708909</v>
      </c>
      <c r="C215" s="19" t="s">
        <v>86</v>
      </c>
      <c r="D215" s="91">
        <v>358.5</v>
      </c>
      <c r="E215" s="7">
        <v>3211</v>
      </c>
      <c r="F215" s="38" t="s">
        <v>27</v>
      </c>
    </row>
    <row r="216" spans="1:9" x14ac:dyDescent="0.25">
      <c r="A216" s="25" t="s">
        <v>85</v>
      </c>
      <c r="B216" s="4">
        <v>26217708909</v>
      </c>
      <c r="C216" s="19" t="s">
        <v>86</v>
      </c>
      <c r="D216" s="91">
        <v>136.5</v>
      </c>
      <c r="E216" s="69">
        <v>3211</v>
      </c>
      <c r="F216" s="40" t="s">
        <v>27</v>
      </c>
    </row>
    <row r="217" spans="1:9" ht="15.75" customHeight="1" x14ac:dyDescent="0.25">
      <c r="A217" s="2" t="s">
        <v>22</v>
      </c>
      <c r="B217" s="4"/>
      <c r="C217" s="19"/>
      <c r="D217" s="3">
        <f>SUM(D212:D216)</f>
        <v>1126.5</v>
      </c>
      <c r="E217" s="65"/>
      <c r="F217" s="39"/>
      <c r="I217" s="1"/>
    </row>
    <row r="218" spans="1:9" ht="15.75" customHeight="1" x14ac:dyDescent="0.25">
      <c r="A218" s="25" t="s">
        <v>148</v>
      </c>
      <c r="B218" s="4">
        <v>45613787772</v>
      </c>
      <c r="C218" s="19" t="s">
        <v>29</v>
      </c>
      <c r="D218" s="102">
        <v>675</v>
      </c>
      <c r="E218" s="65">
        <v>3236</v>
      </c>
      <c r="F218" s="39" t="s">
        <v>149</v>
      </c>
      <c r="I218" s="1"/>
    </row>
    <row r="219" spans="1:9" ht="15.75" customHeight="1" x14ac:dyDescent="0.25">
      <c r="A219" s="2" t="s">
        <v>22</v>
      </c>
      <c r="B219" s="4"/>
      <c r="C219" s="19"/>
      <c r="D219" s="3">
        <f>SUM(D218:D218)</f>
        <v>675</v>
      </c>
      <c r="E219" s="65"/>
      <c r="F219" s="39"/>
      <c r="I219" s="1"/>
    </row>
    <row r="220" spans="1:9" ht="15.75" customHeight="1" x14ac:dyDescent="0.25">
      <c r="A220" s="18" t="s">
        <v>154</v>
      </c>
      <c r="B220" s="4"/>
      <c r="C220" s="19" t="s">
        <v>155</v>
      </c>
      <c r="D220" s="122">
        <v>1197.25</v>
      </c>
      <c r="E220" s="65">
        <v>4262</v>
      </c>
      <c r="F220" s="39" t="s">
        <v>156</v>
      </c>
      <c r="I220" s="1"/>
    </row>
    <row r="221" spans="1:9" ht="15.75" customHeight="1" x14ac:dyDescent="0.25">
      <c r="A221" s="2" t="s">
        <v>22</v>
      </c>
      <c r="B221" s="4"/>
      <c r="C221" s="19"/>
      <c r="D221" s="3">
        <f>SUM(D220:D220)</f>
        <v>1197.25</v>
      </c>
      <c r="E221" s="65"/>
      <c r="F221" s="39"/>
      <c r="I221" s="1"/>
    </row>
    <row r="222" spans="1:9" ht="15.75" customHeight="1" x14ac:dyDescent="0.25">
      <c r="A222" s="18" t="s">
        <v>157</v>
      </c>
      <c r="B222" s="4"/>
      <c r="C222" s="19" t="s">
        <v>158</v>
      </c>
      <c r="D222" s="123">
        <v>41.24</v>
      </c>
      <c r="E222" s="65">
        <v>3432</v>
      </c>
      <c r="F222" s="39" t="s">
        <v>95</v>
      </c>
      <c r="I222" s="1"/>
    </row>
    <row r="223" spans="1:9" ht="15.75" customHeight="1" x14ac:dyDescent="0.25">
      <c r="A223" s="18" t="s">
        <v>157</v>
      </c>
      <c r="B223" s="4"/>
      <c r="C223" s="19" t="s">
        <v>158</v>
      </c>
      <c r="D223" s="124">
        <v>1288.6600000000001</v>
      </c>
      <c r="E223" s="73">
        <v>3294</v>
      </c>
      <c r="F223" s="39" t="s">
        <v>71</v>
      </c>
      <c r="I223" s="1"/>
    </row>
    <row r="224" spans="1:9" ht="15.75" customHeight="1" x14ac:dyDescent="0.25">
      <c r="A224" s="2" t="s">
        <v>22</v>
      </c>
      <c r="B224" s="4"/>
      <c r="C224" s="19"/>
      <c r="D224" s="3">
        <f>SUM(D222:D223)</f>
        <v>1329.9</v>
      </c>
      <c r="E224" s="65"/>
      <c r="F224" s="39"/>
      <c r="I224" s="1"/>
    </row>
    <row r="225" spans="1:890" ht="15.75" customHeight="1" x14ac:dyDescent="0.25">
      <c r="A225" s="18" t="s">
        <v>106</v>
      </c>
      <c r="B225" s="4">
        <v>21523879111</v>
      </c>
      <c r="C225" s="19" t="s">
        <v>83</v>
      </c>
      <c r="D225" s="124">
        <v>27.98</v>
      </c>
      <c r="E225" s="73">
        <v>3225</v>
      </c>
      <c r="F225" s="39" t="s">
        <v>82</v>
      </c>
      <c r="I225" s="1"/>
    </row>
    <row r="226" spans="1:890" ht="15.75" customHeight="1" x14ac:dyDescent="0.25">
      <c r="A226" s="2" t="s">
        <v>22</v>
      </c>
      <c r="B226" s="4"/>
      <c r="C226" s="19"/>
      <c r="D226" s="3">
        <f>SUM(D225)</f>
        <v>27.98</v>
      </c>
      <c r="E226" s="65"/>
      <c r="F226" s="39"/>
      <c r="I226" s="1"/>
    </row>
    <row r="227" spans="1:890" ht="15.75" customHeight="1" x14ac:dyDescent="0.25">
      <c r="A227" s="18" t="s">
        <v>159</v>
      </c>
      <c r="B227" s="4">
        <v>60430188166</v>
      </c>
      <c r="C227" s="19" t="s">
        <v>160</v>
      </c>
      <c r="D227" s="125">
        <v>238.5</v>
      </c>
      <c r="E227" s="65">
        <v>3211</v>
      </c>
      <c r="F227" s="39" t="s">
        <v>27</v>
      </c>
      <c r="I227" s="1"/>
    </row>
    <row r="228" spans="1:890" ht="15.75" customHeight="1" x14ac:dyDescent="0.25">
      <c r="A228" s="2" t="s">
        <v>22</v>
      </c>
      <c r="B228" s="4"/>
      <c r="C228" s="19"/>
      <c r="D228" s="3">
        <f>SUM(D227:D227)</f>
        <v>238.5</v>
      </c>
      <c r="E228" s="65"/>
      <c r="F228" s="39"/>
      <c r="I228" s="1"/>
    </row>
    <row r="229" spans="1:890" ht="15.75" customHeight="1" x14ac:dyDescent="0.25">
      <c r="A229" s="18" t="s">
        <v>108</v>
      </c>
      <c r="B229" s="4"/>
      <c r="C229" s="19" t="s">
        <v>109</v>
      </c>
      <c r="D229" s="98">
        <v>2080</v>
      </c>
      <c r="E229" s="65">
        <v>3233</v>
      </c>
      <c r="F229" s="39" t="s">
        <v>36</v>
      </c>
      <c r="I229" s="1"/>
    </row>
    <row r="230" spans="1:890" ht="15.75" customHeight="1" x14ac:dyDescent="0.25">
      <c r="A230" s="2" t="s">
        <v>22</v>
      </c>
      <c r="B230" s="4"/>
      <c r="C230" s="19"/>
      <c r="D230" s="3">
        <f>SUM(D229)</f>
        <v>2080</v>
      </c>
      <c r="E230" s="65"/>
      <c r="F230" s="39"/>
      <c r="I230" s="1"/>
    </row>
    <row r="231" spans="1:890" ht="15.75" customHeight="1" x14ac:dyDescent="0.25">
      <c r="A231" s="18" t="s">
        <v>169</v>
      </c>
      <c r="B231" s="4" t="s">
        <v>49</v>
      </c>
      <c r="C231" s="19" t="s">
        <v>49</v>
      </c>
      <c r="D231" s="126">
        <v>604</v>
      </c>
      <c r="E231" s="65">
        <v>3237</v>
      </c>
      <c r="F231" s="39" t="s">
        <v>63</v>
      </c>
      <c r="I231" s="1"/>
    </row>
    <row r="232" spans="1:890" ht="15.75" customHeight="1" x14ac:dyDescent="0.25">
      <c r="A232" s="18" t="s">
        <v>169</v>
      </c>
      <c r="B232" s="4" t="s">
        <v>49</v>
      </c>
      <c r="C232" s="19" t="s">
        <v>49</v>
      </c>
      <c r="D232" s="126">
        <v>755</v>
      </c>
      <c r="E232" s="65">
        <v>3237</v>
      </c>
      <c r="F232" s="39" t="s">
        <v>63</v>
      </c>
      <c r="I232" s="1"/>
    </row>
    <row r="233" spans="1:890" ht="15.75" customHeight="1" x14ac:dyDescent="0.25">
      <c r="A233" s="18" t="s">
        <v>169</v>
      </c>
      <c r="B233" s="4" t="s">
        <v>49</v>
      </c>
      <c r="C233" s="19" t="s">
        <v>49</v>
      </c>
      <c r="D233" s="126">
        <v>1057</v>
      </c>
      <c r="E233" s="65">
        <v>3237</v>
      </c>
      <c r="F233" s="39" t="s">
        <v>63</v>
      </c>
      <c r="I233" s="1"/>
    </row>
    <row r="234" spans="1:890" ht="15.75" customHeight="1" x14ac:dyDescent="0.25">
      <c r="A234" s="18" t="s">
        <v>169</v>
      </c>
      <c r="B234" s="4" t="s">
        <v>49</v>
      </c>
      <c r="C234" s="19" t="s">
        <v>49</v>
      </c>
      <c r="D234" s="126">
        <v>604</v>
      </c>
      <c r="E234" s="65">
        <v>3237</v>
      </c>
      <c r="F234" s="39" t="s">
        <v>63</v>
      </c>
      <c r="I234" s="1"/>
    </row>
    <row r="235" spans="1:890" ht="15.75" customHeight="1" x14ac:dyDescent="0.25">
      <c r="A235" s="18" t="s">
        <v>169</v>
      </c>
      <c r="B235" s="4" t="s">
        <v>49</v>
      </c>
      <c r="C235" s="19" t="s">
        <v>49</v>
      </c>
      <c r="D235" s="126">
        <v>1057</v>
      </c>
      <c r="E235" s="65">
        <v>3237</v>
      </c>
      <c r="F235" s="39" t="s">
        <v>63</v>
      </c>
      <c r="I235" s="1"/>
    </row>
    <row r="236" spans="1:890" ht="15.75" customHeight="1" x14ac:dyDescent="0.25">
      <c r="A236" s="18" t="s">
        <v>169</v>
      </c>
      <c r="B236" s="4" t="s">
        <v>49</v>
      </c>
      <c r="C236" s="19" t="s">
        <v>49</v>
      </c>
      <c r="D236" s="126">
        <v>604</v>
      </c>
      <c r="E236" s="65">
        <v>3237</v>
      </c>
      <c r="F236" s="39" t="s">
        <v>63</v>
      </c>
      <c r="I236" s="1"/>
    </row>
    <row r="237" spans="1:890" s="88" customFormat="1" x14ac:dyDescent="0.25">
      <c r="A237" s="12" t="s">
        <v>107</v>
      </c>
      <c r="B237" s="8" t="s">
        <v>49</v>
      </c>
      <c r="C237" s="13" t="s">
        <v>49</v>
      </c>
      <c r="D237" s="87">
        <v>373.26</v>
      </c>
      <c r="E237" s="7">
        <v>3237</v>
      </c>
      <c r="F237" s="43" t="s">
        <v>63</v>
      </c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  <c r="BZ237" s="24"/>
      <c r="CA237" s="24"/>
      <c r="CB237" s="24"/>
      <c r="CC237" s="24"/>
      <c r="CD237" s="24"/>
      <c r="CE237" s="24"/>
      <c r="CF237" s="24"/>
      <c r="CG237" s="24"/>
      <c r="CH237" s="24"/>
      <c r="CI237" s="24"/>
      <c r="CJ237" s="24"/>
      <c r="CK237" s="24"/>
      <c r="CL237" s="24"/>
      <c r="CM237" s="24"/>
      <c r="CN237" s="24"/>
      <c r="CO237" s="24"/>
      <c r="CP237" s="24"/>
      <c r="CQ237" s="24"/>
      <c r="CR237" s="24"/>
      <c r="CS237" s="24"/>
      <c r="CT237" s="24"/>
      <c r="CU237" s="24"/>
      <c r="CV237" s="24"/>
      <c r="CW237" s="24"/>
      <c r="CX237" s="24"/>
      <c r="CY237" s="24"/>
      <c r="CZ237" s="24"/>
      <c r="DA237" s="24"/>
      <c r="DB237" s="24"/>
      <c r="DC237" s="24"/>
      <c r="DD237" s="24"/>
      <c r="DE237" s="24"/>
      <c r="DF237" s="24"/>
      <c r="DG237" s="24"/>
      <c r="DH237" s="24"/>
      <c r="DI237" s="24"/>
      <c r="DJ237" s="24"/>
      <c r="DK237" s="24"/>
      <c r="DL237" s="24"/>
      <c r="DM237" s="24"/>
      <c r="DN237" s="24"/>
      <c r="DO237" s="24"/>
      <c r="DP237" s="24"/>
      <c r="DQ237" s="24"/>
      <c r="DR237" s="24"/>
      <c r="DS237" s="24"/>
      <c r="DT237" s="24"/>
      <c r="DU237" s="24"/>
      <c r="DV237" s="24"/>
      <c r="DW237" s="24"/>
      <c r="DX237" s="24"/>
      <c r="DY237" s="24"/>
      <c r="DZ237" s="24"/>
      <c r="EA237" s="24"/>
      <c r="EB237" s="24"/>
      <c r="EC237" s="24"/>
      <c r="ED237" s="24"/>
      <c r="EE237" s="24"/>
      <c r="EF237" s="24"/>
      <c r="EG237" s="24"/>
      <c r="EH237" s="24"/>
      <c r="EI237" s="24"/>
      <c r="EJ237" s="24"/>
      <c r="EK237" s="24"/>
      <c r="EL237" s="24"/>
      <c r="EM237" s="24"/>
      <c r="EN237" s="24"/>
      <c r="EO237" s="24"/>
      <c r="EP237" s="24"/>
      <c r="EQ237" s="24"/>
      <c r="ER237" s="24"/>
      <c r="ES237" s="24"/>
      <c r="ET237" s="24"/>
      <c r="EU237" s="24"/>
      <c r="EV237" s="24"/>
      <c r="EW237" s="24"/>
      <c r="EX237" s="24"/>
      <c r="EY237" s="24"/>
      <c r="EZ237" s="24"/>
      <c r="FA237" s="24"/>
      <c r="FB237" s="24"/>
      <c r="FC237" s="24"/>
      <c r="FD237" s="24"/>
      <c r="FE237" s="24"/>
      <c r="FF237" s="24"/>
      <c r="FG237" s="24"/>
      <c r="FH237" s="24"/>
      <c r="FI237" s="24"/>
      <c r="FJ237" s="24"/>
      <c r="FK237" s="24"/>
      <c r="FL237" s="24"/>
      <c r="FM237" s="24"/>
      <c r="FN237" s="24"/>
      <c r="FO237" s="24"/>
      <c r="FP237" s="24"/>
      <c r="FQ237" s="24"/>
      <c r="FR237" s="24"/>
      <c r="FS237" s="24"/>
      <c r="FT237" s="24"/>
      <c r="FU237" s="24"/>
      <c r="FV237" s="24"/>
      <c r="FW237" s="24"/>
      <c r="FX237" s="24"/>
      <c r="FY237" s="24"/>
      <c r="FZ237" s="24"/>
      <c r="GA237" s="24"/>
      <c r="GB237" s="24"/>
      <c r="GC237" s="24"/>
      <c r="GD237" s="24"/>
      <c r="GE237" s="24"/>
      <c r="GF237" s="24"/>
      <c r="GG237" s="24"/>
      <c r="GH237" s="24"/>
      <c r="GI237" s="24"/>
      <c r="GJ237" s="24"/>
      <c r="GK237" s="24"/>
      <c r="GL237" s="24"/>
      <c r="GM237" s="24"/>
      <c r="GN237" s="24"/>
      <c r="GO237" s="24"/>
      <c r="GP237" s="24"/>
      <c r="GQ237" s="24"/>
      <c r="GR237" s="24"/>
      <c r="GS237" s="24"/>
      <c r="GT237" s="24"/>
      <c r="GU237" s="24"/>
      <c r="GV237" s="24"/>
      <c r="GW237" s="24"/>
      <c r="GX237" s="24"/>
      <c r="GY237" s="24"/>
      <c r="GZ237" s="24"/>
      <c r="HA237" s="24"/>
      <c r="HB237" s="24"/>
      <c r="HC237" s="24"/>
      <c r="HD237" s="24"/>
      <c r="HE237" s="24"/>
      <c r="HF237" s="24"/>
      <c r="HG237" s="24"/>
      <c r="HH237" s="24"/>
      <c r="HI237" s="24"/>
      <c r="HJ237" s="24"/>
      <c r="HK237" s="24"/>
      <c r="HL237" s="24"/>
      <c r="HM237" s="24"/>
      <c r="HN237" s="24"/>
      <c r="HO237" s="24"/>
      <c r="HP237" s="24"/>
      <c r="HQ237" s="24"/>
      <c r="HR237" s="24"/>
      <c r="HS237" s="24"/>
      <c r="HT237" s="24"/>
      <c r="HU237" s="24"/>
      <c r="HV237" s="24"/>
      <c r="HW237" s="24"/>
      <c r="HX237" s="24"/>
      <c r="HY237" s="24"/>
      <c r="HZ237" s="24"/>
      <c r="IA237" s="24"/>
      <c r="IB237" s="24"/>
      <c r="IC237" s="24"/>
      <c r="ID237" s="24"/>
      <c r="IE237" s="24"/>
      <c r="IF237" s="24"/>
      <c r="IG237" s="24"/>
      <c r="IH237" s="24"/>
      <c r="II237" s="24"/>
      <c r="IJ237" s="24"/>
      <c r="IK237" s="24"/>
      <c r="IL237" s="24"/>
      <c r="IM237" s="24"/>
      <c r="IN237" s="24"/>
      <c r="IO237" s="24"/>
      <c r="IP237" s="24"/>
      <c r="IQ237" s="24"/>
      <c r="IR237" s="24"/>
      <c r="IS237" s="24"/>
      <c r="IT237" s="24"/>
      <c r="IU237" s="24"/>
      <c r="IV237" s="24"/>
      <c r="IW237" s="24"/>
      <c r="IX237" s="24"/>
      <c r="IY237" s="24"/>
      <c r="IZ237" s="24"/>
      <c r="JA237" s="24"/>
      <c r="JB237" s="24"/>
      <c r="JC237" s="24"/>
      <c r="JD237" s="24"/>
      <c r="JE237" s="24"/>
      <c r="JF237" s="24"/>
      <c r="JG237" s="24"/>
      <c r="JH237" s="24"/>
      <c r="JI237" s="24"/>
      <c r="JJ237" s="24"/>
      <c r="JK237" s="24"/>
      <c r="JL237" s="24"/>
      <c r="JM237" s="24"/>
      <c r="JN237" s="24"/>
      <c r="JO237" s="24"/>
      <c r="JP237" s="24"/>
      <c r="JQ237" s="24"/>
      <c r="JR237" s="24"/>
      <c r="JS237" s="24"/>
      <c r="JT237" s="24"/>
      <c r="JU237" s="24"/>
      <c r="JV237" s="24"/>
      <c r="JW237" s="24"/>
      <c r="JX237" s="24"/>
      <c r="JY237" s="24"/>
      <c r="JZ237" s="24"/>
      <c r="KA237" s="24"/>
      <c r="KB237" s="24"/>
      <c r="KC237" s="24"/>
      <c r="KD237" s="24"/>
      <c r="KE237" s="24"/>
      <c r="KF237" s="24"/>
      <c r="KG237" s="24"/>
      <c r="KH237" s="24"/>
      <c r="KI237" s="24"/>
      <c r="KJ237" s="24"/>
      <c r="KK237" s="24"/>
      <c r="KL237" s="24"/>
      <c r="KM237" s="24"/>
      <c r="KN237" s="24"/>
      <c r="KO237" s="24"/>
      <c r="KP237" s="24"/>
      <c r="KQ237" s="24"/>
      <c r="KR237" s="24"/>
      <c r="KS237" s="24"/>
      <c r="KT237" s="24"/>
      <c r="KU237" s="24"/>
      <c r="KV237" s="24"/>
      <c r="KW237" s="24"/>
      <c r="KX237" s="24"/>
      <c r="KY237" s="24"/>
      <c r="KZ237" s="24"/>
      <c r="LA237" s="24"/>
      <c r="LB237" s="24"/>
      <c r="LC237" s="24"/>
      <c r="LD237" s="24"/>
      <c r="LE237" s="24"/>
      <c r="LF237" s="24"/>
      <c r="LG237" s="24"/>
      <c r="LH237" s="24"/>
      <c r="LI237" s="24"/>
      <c r="LJ237" s="24"/>
      <c r="LK237" s="24"/>
      <c r="LL237" s="24"/>
      <c r="LM237" s="24"/>
      <c r="LN237" s="24"/>
      <c r="LO237" s="24"/>
      <c r="LP237" s="24"/>
      <c r="LQ237" s="24"/>
      <c r="LR237" s="24"/>
      <c r="LS237" s="24"/>
      <c r="LT237" s="24"/>
      <c r="LU237" s="24"/>
      <c r="LV237" s="24"/>
      <c r="LW237" s="24"/>
      <c r="LX237" s="24"/>
      <c r="LY237" s="24"/>
      <c r="LZ237" s="24"/>
      <c r="MA237" s="24"/>
      <c r="MB237" s="24"/>
      <c r="MC237" s="24"/>
      <c r="MD237" s="24"/>
      <c r="ME237" s="24"/>
      <c r="MF237" s="24"/>
      <c r="MG237" s="24"/>
      <c r="MH237" s="24"/>
      <c r="MI237" s="24"/>
      <c r="MJ237" s="24"/>
      <c r="MK237" s="24"/>
      <c r="ML237" s="24"/>
      <c r="MM237" s="24"/>
      <c r="MN237" s="24"/>
      <c r="MO237" s="24"/>
      <c r="MP237" s="24"/>
      <c r="MQ237" s="24"/>
      <c r="MR237" s="24"/>
      <c r="MS237" s="24"/>
      <c r="MT237" s="24"/>
      <c r="MU237" s="24"/>
      <c r="MV237" s="24"/>
      <c r="MW237" s="24"/>
      <c r="MX237" s="24"/>
      <c r="MY237" s="24"/>
      <c r="MZ237" s="24"/>
      <c r="NA237" s="24"/>
      <c r="NB237" s="24"/>
      <c r="NC237" s="24"/>
      <c r="ND237" s="24"/>
      <c r="NE237" s="24"/>
      <c r="NF237" s="24"/>
      <c r="NG237" s="24"/>
      <c r="NH237" s="24"/>
      <c r="NI237" s="24"/>
      <c r="NJ237" s="24"/>
      <c r="NK237" s="24"/>
      <c r="NL237" s="24"/>
      <c r="NM237" s="24"/>
      <c r="NN237" s="24"/>
      <c r="NO237" s="24"/>
      <c r="NP237" s="24"/>
      <c r="NQ237" s="24"/>
      <c r="NR237" s="24"/>
      <c r="NS237" s="24"/>
      <c r="NT237" s="24"/>
      <c r="NU237" s="24"/>
      <c r="NV237" s="24"/>
      <c r="NW237" s="24"/>
      <c r="NX237" s="24"/>
      <c r="NY237" s="24"/>
      <c r="NZ237" s="24"/>
      <c r="OA237" s="24"/>
      <c r="OB237" s="24"/>
      <c r="OC237" s="24"/>
      <c r="OD237" s="24"/>
      <c r="OE237" s="24"/>
      <c r="OF237" s="24"/>
      <c r="OG237" s="24"/>
      <c r="OH237" s="24"/>
      <c r="OI237" s="24"/>
      <c r="OJ237" s="24"/>
      <c r="OK237" s="24"/>
      <c r="OL237" s="24"/>
      <c r="OM237" s="24"/>
      <c r="ON237" s="24"/>
      <c r="OO237" s="24"/>
      <c r="OP237" s="24"/>
      <c r="OQ237" s="24"/>
      <c r="OR237" s="24"/>
      <c r="OS237" s="24"/>
      <c r="OT237" s="24"/>
      <c r="OU237" s="24"/>
      <c r="OV237" s="24"/>
      <c r="OW237" s="24"/>
      <c r="OX237" s="24"/>
      <c r="OY237" s="24"/>
      <c r="OZ237" s="24"/>
      <c r="PA237" s="24"/>
      <c r="PB237" s="24"/>
      <c r="PC237" s="24"/>
      <c r="PD237" s="24"/>
      <c r="PE237" s="24"/>
      <c r="PF237" s="24"/>
      <c r="PG237" s="24"/>
      <c r="PH237" s="24"/>
      <c r="PI237" s="24"/>
      <c r="PJ237" s="24"/>
      <c r="PK237" s="24"/>
      <c r="PL237" s="24"/>
      <c r="PM237" s="24"/>
      <c r="PN237" s="24"/>
      <c r="PO237" s="24"/>
      <c r="PP237" s="24"/>
      <c r="PQ237" s="24"/>
      <c r="PR237" s="24"/>
      <c r="PS237" s="24"/>
      <c r="PT237" s="24"/>
      <c r="PU237" s="24"/>
      <c r="PV237" s="24"/>
      <c r="PW237" s="24"/>
      <c r="PX237" s="24"/>
      <c r="PY237" s="24"/>
      <c r="PZ237" s="24"/>
      <c r="QA237" s="24"/>
      <c r="QB237" s="24"/>
      <c r="QC237" s="24"/>
      <c r="QD237" s="24"/>
      <c r="QE237" s="24"/>
      <c r="QF237" s="24"/>
      <c r="QG237" s="24"/>
      <c r="QH237" s="24"/>
      <c r="QI237" s="24"/>
      <c r="QJ237" s="24"/>
      <c r="QK237" s="24"/>
      <c r="QL237" s="24"/>
      <c r="QM237" s="24"/>
      <c r="QN237" s="24"/>
      <c r="QO237" s="24"/>
      <c r="QP237" s="24"/>
      <c r="QQ237" s="24"/>
      <c r="QR237" s="24"/>
      <c r="QS237" s="24"/>
      <c r="QT237" s="24"/>
      <c r="QU237" s="24"/>
      <c r="QV237" s="24"/>
      <c r="QW237" s="24"/>
      <c r="QX237" s="24"/>
      <c r="QY237" s="24"/>
      <c r="QZ237" s="24"/>
      <c r="RA237" s="24"/>
      <c r="RB237" s="24"/>
      <c r="RC237" s="24"/>
      <c r="RD237" s="24"/>
      <c r="RE237" s="24"/>
      <c r="RF237" s="24"/>
      <c r="RG237" s="24"/>
      <c r="RH237" s="24"/>
      <c r="RI237" s="24"/>
      <c r="RJ237" s="24"/>
      <c r="RK237" s="24"/>
      <c r="RL237" s="24"/>
      <c r="RM237" s="24"/>
      <c r="RN237" s="24"/>
      <c r="RO237" s="24"/>
      <c r="RP237" s="24"/>
      <c r="RQ237" s="24"/>
      <c r="RR237" s="24"/>
      <c r="RS237" s="24"/>
      <c r="RT237" s="24"/>
      <c r="RU237" s="24"/>
      <c r="RV237" s="24"/>
      <c r="RW237" s="24"/>
      <c r="RX237" s="24"/>
      <c r="RY237" s="24"/>
      <c r="RZ237" s="24"/>
      <c r="SA237" s="24"/>
      <c r="SB237" s="24"/>
      <c r="SC237" s="24"/>
      <c r="SD237" s="24"/>
      <c r="SE237" s="24"/>
      <c r="SF237" s="24"/>
      <c r="SG237" s="24"/>
      <c r="SH237" s="24"/>
      <c r="SI237" s="24"/>
      <c r="SJ237" s="24"/>
      <c r="SK237" s="24"/>
      <c r="SL237" s="24"/>
      <c r="SM237" s="24"/>
      <c r="SN237" s="24"/>
      <c r="SO237" s="24"/>
      <c r="SP237" s="24"/>
      <c r="SQ237" s="24"/>
      <c r="SR237" s="24"/>
      <c r="SS237" s="24"/>
      <c r="ST237" s="24"/>
      <c r="SU237" s="24"/>
      <c r="SV237" s="24"/>
      <c r="SW237" s="24"/>
      <c r="SX237" s="24"/>
      <c r="SY237" s="24"/>
      <c r="SZ237" s="24"/>
      <c r="TA237" s="24"/>
      <c r="TB237" s="24"/>
      <c r="TC237" s="24"/>
      <c r="TD237" s="24"/>
      <c r="TE237" s="24"/>
      <c r="TF237" s="24"/>
      <c r="TG237" s="24"/>
      <c r="TH237" s="24"/>
      <c r="TI237" s="24"/>
      <c r="TJ237" s="24"/>
      <c r="TK237" s="24"/>
      <c r="TL237" s="24"/>
      <c r="TM237" s="24"/>
      <c r="TN237" s="24"/>
      <c r="TO237" s="24"/>
      <c r="TP237" s="24"/>
      <c r="TQ237" s="24"/>
      <c r="TR237" s="24"/>
      <c r="TS237" s="24"/>
      <c r="TT237" s="24"/>
      <c r="TU237" s="24"/>
      <c r="TV237" s="24"/>
      <c r="TW237" s="24"/>
      <c r="TX237" s="24"/>
      <c r="TY237" s="24"/>
      <c r="TZ237" s="24"/>
      <c r="UA237" s="24"/>
      <c r="UB237" s="24"/>
      <c r="UC237" s="24"/>
      <c r="UD237" s="24"/>
      <c r="UE237" s="24"/>
      <c r="UF237" s="24"/>
      <c r="UG237" s="24"/>
      <c r="UH237" s="24"/>
      <c r="UI237" s="24"/>
      <c r="UJ237" s="24"/>
      <c r="UK237" s="24"/>
      <c r="UL237" s="24"/>
      <c r="UM237" s="24"/>
      <c r="UN237" s="24"/>
      <c r="UO237" s="24"/>
      <c r="UP237" s="24"/>
      <c r="UQ237" s="24"/>
      <c r="UR237" s="24"/>
      <c r="US237" s="24"/>
      <c r="UT237" s="24"/>
      <c r="UU237" s="24"/>
      <c r="UV237" s="24"/>
      <c r="UW237" s="24"/>
      <c r="UX237" s="24"/>
      <c r="UY237" s="24"/>
      <c r="UZ237" s="24"/>
      <c r="VA237" s="24"/>
      <c r="VB237" s="24"/>
      <c r="VC237" s="24"/>
      <c r="VD237" s="24"/>
      <c r="VE237" s="24"/>
      <c r="VF237" s="24"/>
      <c r="VG237" s="24"/>
      <c r="VH237" s="24"/>
      <c r="VI237" s="24"/>
      <c r="VJ237" s="24"/>
      <c r="VK237" s="24"/>
      <c r="VL237" s="24"/>
      <c r="VM237" s="24"/>
      <c r="VN237" s="24"/>
      <c r="VO237" s="24"/>
      <c r="VP237" s="24"/>
      <c r="VQ237" s="24"/>
      <c r="VR237" s="24"/>
      <c r="VS237" s="24"/>
      <c r="VT237" s="24"/>
      <c r="VU237" s="24"/>
      <c r="VV237" s="24"/>
      <c r="VW237" s="24"/>
      <c r="VX237" s="24"/>
      <c r="VY237" s="24"/>
      <c r="VZ237" s="24"/>
      <c r="WA237" s="24"/>
      <c r="WB237" s="24"/>
      <c r="WC237" s="24"/>
      <c r="WD237" s="24"/>
      <c r="WE237" s="24"/>
      <c r="WF237" s="24"/>
      <c r="WG237" s="24"/>
      <c r="WH237" s="24"/>
      <c r="WI237" s="24"/>
      <c r="WJ237" s="24"/>
      <c r="WK237" s="24"/>
      <c r="WL237" s="24"/>
      <c r="WM237" s="24"/>
      <c r="WN237" s="24"/>
      <c r="WO237" s="24"/>
      <c r="WP237" s="24"/>
      <c r="WQ237" s="24"/>
      <c r="WR237" s="24"/>
      <c r="WS237" s="24"/>
      <c r="WT237" s="24"/>
      <c r="WU237" s="24"/>
      <c r="WV237" s="24"/>
      <c r="WW237" s="24"/>
      <c r="WX237" s="24"/>
      <c r="WY237" s="24"/>
      <c r="WZ237" s="24"/>
      <c r="XA237" s="24"/>
      <c r="XB237" s="24"/>
      <c r="XC237" s="24"/>
      <c r="XD237" s="24"/>
      <c r="XE237" s="24"/>
      <c r="XF237" s="24"/>
      <c r="XG237" s="24"/>
      <c r="XH237" s="24"/>
      <c r="XI237" s="24"/>
      <c r="XJ237" s="24"/>
      <c r="XK237" s="24"/>
      <c r="XL237" s="24"/>
      <c r="XM237" s="24"/>
      <c r="XN237" s="24"/>
      <c r="XO237" s="24"/>
      <c r="XP237" s="24"/>
      <c r="XQ237" s="24"/>
      <c r="XR237" s="24"/>
      <c r="XS237" s="24"/>
      <c r="XT237" s="24"/>
      <c r="XU237" s="24"/>
      <c r="XV237" s="24"/>
      <c r="XW237" s="24"/>
      <c r="XX237" s="24"/>
      <c r="XY237" s="24"/>
      <c r="XZ237" s="24"/>
      <c r="YA237" s="24"/>
      <c r="YB237" s="24"/>
      <c r="YC237" s="24"/>
      <c r="YD237" s="24"/>
      <c r="YE237" s="24"/>
      <c r="YF237" s="24"/>
      <c r="YG237" s="24"/>
      <c r="YH237" s="24"/>
      <c r="YI237" s="24"/>
      <c r="YJ237" s="24"/>
      <c r="YK237" s="24"/>
      <c r="YL237" s="24"/>
      <c r="YM237" s="24"/>
      <c r="YN237" s="24"/>
      <c r="YO237" s="24"/>
      <c r="YP237" s="24"/>
      <c r="YQ237" s="24"/>
      <c r="YR237" s="24"/>
      <c r="YS237" s="24"/>
      <c r="YT237" s="24"/>
      <c r="YU237" s="24"/>
      <c r="YV237" s="24"/>
      <c r="YW237" s="24"/>
      <c r="YX237" s="24"/>
      <c r="YY237" s="24"/>
      <c r="YZ237" s="24"/>
      <c r="ZA237" s="24"/>
      <c r="ZB237" s="24"/>
      <c r="ZC237" s="24"/>
      <c r="ZD237" s="24"/>
      <c r="ZE237" s="24"/>
      <c r="ZF237" s="24"/>
      <c r="ZG237" s="24"/>
      <c r="ZH237" s="24"/>
      <c r="ZI237" s="24"/>
      <c r="ZJ237" s="24"/>
      <c r="ZK237" s="24"/>
      <c r="ZL237" s="24"/>
      <c r="ZM237" s="24"/>
      <c r="ZN237" s="24"/>
      <c r="ZO237" s="24"/>
      <c r="ZP237" s="24"/>
      <c r="ZQ237" s="24"/>
      <c r="ZR237" s="24"/>
      <c r="ZS237" s="24"/>
      <c r="ZT237" s="24"/>
      <c r="ZU237" s="24"/>
      <c r="ZV237" s="24"/>
      <c r="ZW237" s="24"/>
      <c r="ZX237" s="24"/>
      <c r="ZY237" s="24"/>
      <c r="ZZ237" s="24"/>
      <c r="AAA237" s="24"/>
      <c r="AAB237" s="24"/>
      <c r="AAC237" s="24"/>
      <c r="AAD237" s="24"/>
      <c r="AAE237" s="24"/>
      <c r="AAF237" s="24"/>
      <c r="AAG237" s="24"/>
      <c r="AAH237" s="24"/>
      <c r="AAI237" s="24"/>
      <c r="AAJ237" s="24"/>
      <c r="AAK237" s="24"/>
      <c r="AAL237" s="24"/>
      <c r="AAM237" s="24"/>
      <c r="AAN237" s="24"/>
      <c r="AAO237" s="24"/>
      <c r="AAP237" s="24"/>
      <c r="AAQ237" s="24"/>
      <c r="AAR237" s="24"/>
      <c r="AAS237" s="24"/>
      <c r="AAT237" s="24"/>
      <c r="AAU237" s="24"/>
      <c r="AAV237" s="24"/>
      <c r="AAW237" s="24"/>
      <c r="AAX237" s="24"/>
      <c r="AAY237" s="24"/>
      <c r="AAZ237" s="24"/>
      <c r="ABA237" s="24"/>
      <c r="ABB237" s="24"/>
      <c r="ABC237" s="24"/>
      <c r="ABD237" s="24"/>
      <c r="ABE237" s="24"/>
      <c r="ABF237" s="24"/>
      <c r="ABG237" s="24"/>
      <c r="ABH237" s="24"/>
      <c r="ABI237" s="24"/>
      <c r="ABJ237" s="24"/>
      <c r="ABK237" s="24"/>
      <c r="ABL237" s="24"/>
      <c r="ABM237" s="24"/>
      <c r="ABN237" s="24"/>
      <c r="ABO237" s="24"/>
      <c r="ABP237" s="24"/>
      <c r="ABQ237" s="24"/>
      <c r="ABR237" s="24"/>
      <c r="ABS237" s="24"/>
      <c r="ABT237" s="24"/>
      <c r="ABU237" s="24"/>
      <c r="ABV237" s="24"/>
      <c r="ABW237" s="24"/>
      <c r="ABX237" s="24"/>
      <c r="ABY237" s="24"/>
      <c r="ABZ237" s="24"/>
      <c r="ACA237" s="24"/>
      <c r="ACB237" s="24"/>
      <c r="ACC237" s="24"/>
      <c r="ACD237" s="24"/>
      <c r="ACE237" s="24"/>
      <c r="ACF237" s="24"/>
      <c r="ACG237" s="24"/>
      <c r="ACH237" s="24"/>
      <c r="ACI237" s="24"/>
      <c r="ACJ237" s="24"/>
      <c r="ACK237" s="24"/>
      <c r="ACL237" s="24"/>
      <c r="ACM237" s="24"/>
      <c r="ACN237" s="24"/>
      <c r="ACO237" s="24"/>
      <c r="ACP237" s="24"/>
      <c r="ACQ237" s="24"/>
      <c r="ACR237" s="24"/>
      <c r="ACS237" s="24"/>
      <c r="ACT237" s="24"/>
      <c r="ACU237" s="24"/>
      <c r="ACV237" s="24"/>
      <c r="ACW237" s="24"/>
      <c r="ACX237" s="24"/>
      <c r="ACY237" s="24"/>
      <c r="ACZ237" s="24"/>
      <c r="ADA237" s="24"/>
      <c r="ADB237" s="24"/>
      <c r="ADC237" s="24"/>
      <c r="ADD237" s="24"/>
      <c r="ADE237" s="24"/>
      <c r="ADF237" s="24"/>
      <c r="ADG237" s="24"/>
      <c r="ADH237" s="24"/>
      <c r="ADI237" s="24"/>
      <c r="ADJ237" s="24"/>
      <c r="ADK237" s="24"/>
      <c r="ADL237" s="24"/>
      <c r="ADM237" s="24"/>
      <c r="ADN237" s="24"/>
      <c r="ADO237" s="24"/>
      <c r="ADP237" s="24"/>
      <c r="ADQ237" s="24"/>
      <c r="ADR237" s="24"/>
      <c r="ADS237" s="24"/>
      <c r="ADT237" s="24"/>
      <c r="ADU237" s="24"/>
      <c r="ADV237" s="24"/>
      <c r="ADW237" s="24"/>
      <c r="ADX237" s="24"/>
      <c r="ADY237" s="24"/>
      <c r="ADZ237" s="24"/>
      <c r="AEA237" s="24"/>
      <c r="AEB237" s="24"/>
      <c r="AEC237" s="24"/>
      <c r="AED237" s="24"/>
      <c r="AEE237" s="24"/>
      <c r="AEF237" s="24"/>
      <c r="AEG237" s="24"/>
      <c r="AEH237" s="24"/>
      <c r="AEI237" s="24"/>
      <c r="AEJ237" s="24"/>
      <c r="AEK237" s="24"/>
      <c r="AEL237" s="24"/>
      <c r="AEM237" s="24"/>
      <c r="AEN237" s="24"/>
      <c r="AEO237" s="24"/>
      <c r="AEP237" s="24"/>
      <c r="AEQ237" s="24"/>
      <c r="AER237" s="24"/>
      <c r="AES237" s="24"/>
      <c r="AET237" s="24"/>
      <c r="AEU237" s="24"/>
      <c r="AEV237" s="24"/>
      <c r="AEW237" s="24"/>
      <c r="AEX237" s="24"/>
      <c r="AEY237" s="24"/>
      <c r="AEZ237" s="24"/>
      <c r="AFA237" s="24"/>
      <c r="AFB237" s="24"/>
      <c r="AFC237" s="24"/>
      <c r="AFD237" s="24"/>
      <c r="AFE237" s="24"/>
      <c r="AFF237" s="24"/>
      <c r="AFG237" s="24"/>
      <c r="AFH237" s="24"/>
      <c r="AFI237" s="24"/>
      <c r="AFJ237" s="24"/>
      <c r="AFK237" s="24"/>
      <c r="AFL237" s="24"/>
      <c r="AFM237" s="24"/>
      <c r="AFN237" s="24"/>
      <c r="AFO237" s="24"/>
      <c r="AFP237" s="24"/>
      <c r="AFQ237" s="24"/>
      <c r="AFR237" s="24"/>
      <c r="AFS237" s="24"/>
      <c r="AFT237" s="24"/>
      <c r="AFU237" s="24"/>
      <c r="AFV237" s="24"/>
      <c r="AFW237" s="24"/>
      <c r="AFX237" s="24"/>
      <c r="AFY237" s="24"/>
      <c r="AFZ237" s="24"/>
      <c r="AGA237" s="24"/>
      <c r="AGB237" s="24"/>
      <c r="AGC237" s="24"/>
      <c r="AGD237" s="24"/>
      <c r="AGE237" s="24"/>
      <c r="AGF237" s="24"/>
      <c r="AGG237" s="24"/>
      <c r="AGH237" s="24"/>
      <c r="AGI237" s="24"/>
      <c r="AGJ237" s="24"/>
      <c r="AGK237" s="24"/>
      <c r="AGL237" s="24"/>
      <c r="AGM237" s="24"/>
      <c r="AGN237" s="24"/>
      <c r="AGO237" s="24"/>
      <c r="AGP237" s="24"/>
      <c r="AGQ237" s="24"/>
      <c r="AGR237" s="24"/>
      <c r="AGS237" s="24"/>
      <c r="AGT237" s="24"/>
      <c r="AGU237" s="24"/>
      <c r="AGV237" s="24"/>
      <c r="AGW237" s="24"/>
      <c r="AGX237" s="24"/>
      <c r="AGY237" s="24"/>
      <c r="AGZ237" s="24"/>
      <c r="AHA237" s="24"/>
      <c r="AHB237" s="24"/>
      <c r="AHC237" s="24"/>
      <c r="AHD237" s="24"/>
      <c r="AHE237" s="24"/>
      <c r="AHF237" s="24"/>
    </row>
    <row r="238" spans="1:890" x14ac:dyDescent="0.25">
      <c r="A238" s="12" t="s">
        <v>165</v>
      </c>
      <c r="B238" s="8" t="s">
        <v>49</v>
      </c>
      <c r="C238" s="13" t="s">
        <v>49</v>
      </c>
      <c r="D238" s="87">
        <v>59.17</v>
      </c>
      <c r="E238" s="7">
        <v>3213</v>
      </c>
      <c r="F238" s="43" t="s">
        <v>75</v>
      </c>
    </row>
    <row r="239" spans="1:890" x14ac:dyDescent="0.25">
      <c r="A239" s="2" t="s">
        <v>22</v>
      </c>
      <c r="B239" s="8"/>
      <c r="C239" s="13"/>
      <c r="D239" s="3">
        <f>SUM(D231:D238)</f>
        <v>5113.43</v>
      </c>
      <c r="E239" s="7"/>
      <c r="F239" s="38"/>
    </row>
    <row r="240" spans="1:890" x14ac:dyDescent="0.25">
      <c r="A240" s="12" t="s">
        <v>23</v>
      </c>
      <c r="B240" s="23"/>
      <c r="C240" s="23"/>
      <c r="D240" s="110">
        <v>263284.09999999998</v>
      </c>
      <c r="E240" s="7">
        <v>3111</v>
      </c>
      <c r="F240" s="38" t="s">
        <v>24</v>
      </c>
    </row>
    <row r="241" spans="1:13" x14ac:dyDescent="0.25">
      <c r="A241" s="12" t="s">
        <v>23</v>
      </c>
      <c r="B241" s="23"/>
      <c r="C241" s="23"/>
      <c r="D241" s="110">
        <f>9733.83</f>
        <v>9733.83</v>
      </c>
      <c r="E241" s="7">
        <v>3121</v>
      </c>
      <c r="F241" s="38" t="s">
        <v>25</v>
      </c>
    </row>
    <row r="242" spans="1:13" x14ac:dyDescent="0.25">
      <c r="A242" s="12" t="s">
        <v>23</v>
      </c>
      <c r="B242" s="23"/>
      <c r="C242" s="23"/>
      <c r="D242" s="110">
        <f>42504.42-239.25+1176.66</f>
        <v>43441.83</v>
      </c>
      <c r="E242" s="7">
        <v>3132</v>
      </c>
      <c r="F242" s="38" t="s">
        <v>26</v>
      </c>
      <c r="G242" s="24"/>
    </row>
    <row r="243" spans="1:13" x14ac:dyDescent="0.25">
      <c r="A243" s="12" t="s">
        <v>23</v>
      </c>
      <c r="B243" s="23"/>
      <c r="C243" s="23"/>
      <c r="D243" s="139">
        <v>7654.58</v>
      </c>
      <c r="E243" s="7">
        <v>3211</v>
      </c>
      <c r="F243" s="38" t="s">
        <v>27</v>
      </c>
      <c r="I243" s="1"/>
      <c r="J243" s="1"/>
      <c r="K243" s="1"/>
    </row>
    <row r="244" spans="1:13" x14ac:dyDescent="0.25">
      <c r="A244" s="12" t="s">
        <v>23</v>
      </c>
      <c r="B244" s="23"/>
      <c r="C244" s="23"/>
      <c r="D244" s="110">
        <v>5318.18</v>
      </c>
      <c r="E244" s="7">
        <v>3212</v>
      </c>
      <c r="F244" s="38" t="s">
        <v>44</v>
      </c>
      <c r="K244" s="1"/>
    </row>
    <row r="245" spans="1:13" x14ac:dyDescent="0.25">
      <c r="A245" s="12" t="s">
        <v>23</v>
      </c>
      <c r="B245" s="23"/>
      <c r="C245" s="23"/>
      <c r="D245" s="110">
        <v>9.5</v>
      </c>
      <c r="E245" s="7">
        <v>3214</v>
      </c>
      <c r="F245" s="38" t="s">
        <v>70</v>
      </c>
      <c r="K245" s="1"/>
    </row>
    <row r="246" spans="1:13" x14ac:dyDescent="0.25">
      <c r="A246" s="12" t="s">
        <v>23</v>
      </c>
      <c r="B246" s="23"/>
      <c r="C246" s="23"/>
      <c r="D246" s="110">
        <f>436.2+93+124.4+10+103.5+118.5+383.2</f>
        <v>1268.8</v>
      </c>
      <c r="E246" s="7">
        <v>3241</v>
      </c>
      <c r="F246" s="38" t="s">
        <v>72</v>
      </c>
      <c r="H246" s="1"/>
      <c r="I246" s="1"/>
    </row>
    <row r="247" spans="1:13" ht="15.75" thickBot="1" x14ac:dyDescent="0.3">
      <c r="A247" s="5" t="s">
        <v>22</v>
      </c>
      <c r="B247" s="15"/>
      <c r="C247" s="15"/>
      <c r="D247" s="16">
        <f>SUM(D240:D246)</f>
        <v>330710.82</v>
      </c>
      <c r="E247" s="17"/>
      <c r="F247" s="44"/>
    </row>
    <row r="248" spans="1:13" x14ac:dyDescent="0.25">
      <c r="A248" s="10"/>
      <c r="B248" s="10"/>
      <c r="C248" s="10"/>
      <c r="D248" s="68"/>
      <c r="E248" s="10"/>
      <c r="F248" s="10"/>
      <c r="I248" s="6"/>
      <c r="J248" s="6"/>
      <c r="K248" s="6"/>
      <c r="L248" s="6"/>
      <c r="M248" s="6"/>
    </row>
    <row r="249" spans="1:13" x14ac:dyDescent="0.25">
      <c r="A249" s="64"/>
      <c r="B249" s="64"/>
      <c r="C249" s="64"/>
      <c r="D249" s="66"/>
      <c r="E249" s="64"/>
      <c r="F249" s="64"/>
      <c r="G249" s="64"/>
      <c r="H249" s="24"/>
      <c r="I249" s="64"/>
      <c r="J249" s="6"/>
    </row>
    <row r="250" spans="1:13" x14ac:dyDescent="0.25">
      <c r="A250" s="64"/>
      <c r="B250" s="64"/>
      <c r="C250" s="64"/>
      <c r="D250" s="66"/>
      <c r="E250" s="64"/>
      <c r="F250" s="64"/>
      <c r="G250" s="64"/>
      <c r="H250" s="24"/>
      <c r="I250" s="64"/>
      <c r="J250" s="6"/>
    </row>
    <row r="251" spans="1:13" x14ac:dyDescent="0.25">
      <c r="A251" s="64"/>
      <c r="B251" s="64"/>
      <c r="C251" s="64"/>
      <c r="D251" s="66"/>
      <c r="E251" s="64"/>
      <c r="F251" s="64"/>
      <c r="G251" s="64"/>
      <c r="H251" s="24"/>
      <c r="I251" s="64"/>
      <c r="J251" s="6"/>
    </row>
    <row r="252" spans="1:13" x14ac:dyDescent="0.25">
      <c r="A252" s="64"/>
      <c r="B252" s="64"/>
      <c r="C252" s="64"/>
      <c r="D252" s="66"/>
      <c r="E252" s="64"/>
      <c r="F252" s="64"/>
      <c r="G252" s="64"/>
      <c r="H252" s="24"/>
      <c r="I252" s="64"/>
      <c r="J252" s="6"/>
    </row>
    <row r="253" spans="1:13" x14ac:dyDescent="0.25">
      <c r="A253" s="64"/>
      <c r="B253" s="64"/>
      <c r="C253" s="64"/>
      <c r="D253" s="66"/>
      <c r="E253" s="64"/>
      <c r="F253" s="64"/>
      <c r="G253" s="64"/>
      <c r="H253" s="24"/>
      <c r="I253" s="64"/>
      <c r="J253" s="6"/>
    </row>
    <row r="254" spans="1:13" x14ac:dyDescent="0.25">
      <c r="A254" s="64"/>
      <c r="B254" s="64"/>
      <c r="C254" s="64"/>
      <c r="D254" s="66"/>
      <c r="E254" s="64"/>
      <c r="F254" s="64"/>
      <c r="G254" s="64"/>
      <c r="H254" s="24"/>
      <c r="I254" s="64"/>
      <c r="J254" s="6"/>
    </row>
    <row r="255" spans="1:13" x14ac:dyDescent="0.25">
      <c r="A255" s="64"/>
      <c r="B255" s="64"/>
      <c r="C255" s="64"/>
      <c r="D255" s="66"/>
      <c r="E255" s="64"/>
      <c r="F255" s="64"/>
      <c r="G255" s="64"/>
      <c r="H255" s="24"/>
      <c r="I255" s="64"/>
      <c r="J255" s="6"/>
    </row>
    <row r="256" spans="1:13" x14ac:dyDescent="0.25">
      <c r="A256" s="64"/>
      <c r="B256" s="64"/>
      <c r="C256" s="64"/>
      <c r="D256" s="66"/>
      <c r="E256" s="64"/>
      <c r="F256" s="64"/>
      <c r="G256" s="64"/>
      <c r="H256" s="24"/>
      <c r="J256" s="6"/>
    </row>
    <row r="257" spans="1:10" x14ac:dyDescent="0.25">
      <c r="A257" s="64"/>
      <c r="B257" s="64"/>
      <c r="C257" s="64"/>
      <c r="D257" s="66"/>
      <c r="E257" s="64"/>
      <c r="F257" s="64"/>
      <c r="G257" s="64"/>
      <c r="H257" s="24"/>
      <c r="J257" s="6"/>
    </row>
    <row r="258" spans="1:10" x14ac:dyDescent="0.25">
      <c r="A258" s="64"/>
      <c r="B258" s="64"/>
      <c r="C258" s="64"/>
      <c r="D258" s="66"/>
      <c r="E258" s="64"/>
      <c r="F258" s="64"/>
      <c r="G258" s="64"/>
      <c r="H258" s="24"/>
      <c r="J258" s="6"/>
    </row>
    <row r="259" spans="1:10" x14ac:dyDescent="0.25">
      <c r="A259" s="64"/>
      <c r="B259" s="64"/>
      <c r="C259" s="64"/>
      <c r="D259" s="66"/>
      <c r="E259" s="64"/>
      <c r="F259" s="64"/>
      <c r="G259" s="64"/>
      <c r="H259" s="24"/>
      <c r="I259" s="64"/>
      <c r="J259" s="6"/>
    </row>
    <row r="260" spans="1:10" x14ac:dyDescent="0.25">
      <c r="A260" s="64"/>
      <c r="B260" s="64"/>
      <c r="C260" s="66"/>
      <c r="D260" s="66"/>
      <c r="E260" s="64"/>
      <c r="F260" s="64"/>
      <c r="G260" s="64"/>
      <c r="H260" s="24"/>
      <c r="I260" s="64"/>
      <c r="J260" s="6"/>
    </row>
    <row r="261" spans="1:10" x14ac:dyDescent="0.25">
      <c r="A261" s="64"/>
      <c r="B261" s="64"/>
      <c r="C261" s="64"/>
      <c r="D261" s="66"/>
      <c r="E261" s="64"/>
      <c r="F261" s="64"/>
      <c r="G261" s="66"/>
      <c r="H261" s="24"/>
      <c r="I261" s="64"/>
      <c r="J261" s="6"/>
    </row>
    <row r="262" spans="1:10" x14ac:dyDescent="0.25">
      <c r="A262" s="64"/>
      <c r="B262" s="66"/>
      <c r="C262" s="64"/>
      <c r="D262" s="66"/>
      <c r="E262" s="64"/>
      <c r="F262" s="66"/>
      <c r="G262" s="66"/>
      <c r="H262" s="24"/>
      <c r="I262" s="64"/>
      <c r="J262" s="6"/>
    </row>
    <row r="263" spans="1:10" x14ac:dyDescent="0.25">
      <c r="A263" s="64"/>
      <c r="B263" s="64"/>
      <c r="C263" s="64"/>
      <c r="D263" s="66"/>
      <c r="E263" s="64"/>
      <c r="F263" s="64"/>
      <c r="G263" s="64"/>
      <c r="H263" s="24"/>
      <c r="I263" s="64"/>
      <c r="J263" s="6"/>
    </row>
    <row r="264" spans="1:10" x14ac:dyDescent="0.25">
      <c r="A264" s="64"/>
      <c r="B264" s="64"/>
      <c r="C264" s="64"/>
      <c r="D264" s="66"/>
      <c r="E264" s="64"/>
      <c r="F264" s="64"/>
      <c r="G264" s="64"/>
      <c r="H264" s="24"/>
      <c r="I264" s="64"/>
      <c r="J264" s="6"/>
    </row>
    <row r="265" spans="1:10" x14ac:dyDescent="0.25">
      <c r="A265" s="64"/>
      <c r="B265" s="64"/>
      <c r="C265" s="64"/>
      <c r="D265" s="66"/>
      <c r="E265" s="64"/>
      <c r="F265" s="64"/>
      <c r="G265" s="64"/>
      <c r="H265" s="24"/>
      <c r="I265" s="64"/>
      <c r="J265" s="6"/>
    </row>
    <row r="266" spans="1:10" x14ac:dyDescent="0.25">
      <c r="A266" s="64"/>
      <c r="B266" s="64"/>
      <c r="C266" s="64"/>
      <c r="D266" s="66"/>
      <c r="E266" s="64"/>
      <c r="F266" s="66"/>
      <c r="G266" s="64"/>
      <c r="H266" s="24"/>
      <c r="I266" s="64"/>
      <c r="J266" s="6"/>
    </row>
    <row r="267" spans="1:10" x14ac:dyDescent="0.25">
      <c r="A267" s="24"/>
      <c r="B267" s="24"/>
      <c r="C267" s="64"/>
      <c r="D267" s="29"/>
      <c r="E267" s="24"/>
      <c r="F267" s="64"/>
      <c r="G267" s="29"/>
      <c r="H267" s="24"/>
      <c r="I267" s="24"/>
    </row>
    <row r="268" spans="1:10" x14ac:dyDescent="0.25">
      <c r="A268" s="24"/>
      <c r="B268" s="24"/>
      <c r="C268" s="24"/>
      <c r="D268" s="29"/>
      <c r="E268" s="24"/>
      <c r="F268" s="29"/>
      <c r="G268" s="24"/>
      <c r="H268" s="24"/>
      <c r="I268" s="24"/>
    </row>
    <row r="269" spans="1:10" x14ac:dyDescent="0.25">
      <c r="A269" s="24"/>
      <c r="B269" s="24"/>
      <c r="C269" s="24"/>
      <c r="D269" s="29"/>
      <c r="E269" s="24"/>
      <c r="F269" s="24"/>
      <c r="G269" s="24"/>
      <c r="H269" s="24"/>
      <c r="I269" s="24"/>
    </row>
    <row r="270" spans="1:10" x14ac:dyDescent="0.25">
      <c r="A270" s="24"/>
      <c r="B270" s="24"/>
      <c r="C270" s="24"/>
      <c r="D270" s="29"/>
      <c r="E270" s="24"/>
      <c r="F270" s="24"/>
      <c r="G270" s="29"/>
      <c r="H270" s="24"/>
      <c r="I270" s="24"/>
    </row>
    <row r="271" spans="1:10" x14ac:dyDescent="0.25">
      <c r="A271" s="24"/>
      <c r="B271" s="24"/>
      <c r="C271" s="24"/>
      <c r="D271" s="29"/>
      <c r="E271" s="24"/>
      <c r="F271" s="29"/>
      <c r="G271" s="24"/>
      <c r="H271" s="24"/>
      <c r="I271" s="24"/>
    </row>
  </sheetData>
  <autoFilter ref="A5:F248" xr:uid="{9A9A39EA-576E-4778-A59E-99D5D19F917C}">
    <sortState xmlns:xlrd2="http://schemas.microsoft.com/office/spreadsheetml/2017/richdata2" ref="A6:F248">
      <sortCondition ref="A5:A248"/>
    </sortState>
  </autoFilter>
  <mergeCells count="2">
    <mergeCell ref="A2:F2"/>
    <mergeCell ref="A3:F3"/>
  </mergeCells>
  <pageMargins left="0.7" right="0.7" top="0.75" bottom="0.75" header="0.3" footer="0.3"/>
  <pageSetup paperSize="9" scale="85" orientation="landscape" r:id="rId1"/>
  <rowBreaks count="1" manualBreakCount="1">
    <brk id="2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1BD24-9DC3-480E-9A06-3E5936F47B0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032026</vt:lpstr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Sardelić</dc:creator>
  <cp:lastModifiedBy>Nataša</cp:lastModifiedBy>
  <cp:lastPrinted>2026-05-13T09:54:01Z</cp:lastPrinted>
  <dcterms:created xsi:type="dcterms:W3CDTF">2015-06-05T18:17:20Z</dcterms:created>
  <dcterms:modified xsi:type="dcterms:W3CDTF">2026-05-14T09:48:45Z</dcterms:modified>
</cp:coreProperties>
</file>