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anja.sardelic\Desktop\"/>
    </mc:Choice>
  </mc:AlternateContent>
  <xr:revisionPtr revIDLastSave="0" documentId="13_ncr:1_{9BA33759-2533-451B-A77A-30122C08FDD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2026" sheetId="3" r:id="rId1"/>
    <sheet name="List1" sheetId="4" r:id="rId2"/>
  </sheets>
  <definedNames>
    <definedName name="_xlnm._FilterDatabase" localSheetId="0" hidden="1">'062026'!$A$5:$F$162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6" i="3" l="1"/>
  <c r="D19" i="3" l="1"/>
  <c r="D153" i="3"/>
  <c r="D82" i="3"/>
  <c r="D73" i="3"/>
  <c r="D15" i="3"/>
  <c r="D159" i="3" l="1"/>
  <c r="D109" i="3" l="1"/>
  <c r="D155" i="3"/>
  <c r="D161" i="3" s="1"/>
  <c r="D139" i="3" l="1"/>
  <c r="D115" i="3"/>
  <c r="D141" i="3" l="1"/>
  <c r="D134" i="3" l="1"/>
  <c r="D121" i="3"/>
  <c r="D132" i="3"/>
  <c r="D26" i="3" l="1"/>
  <c r="D39" i="3" l="1"/>
  <c r="D57" i="3"/>
  <c r="D22" i="3"/>
  <c r="D17" i="3"/>
  <c r="D129" i="3"/>
  <c r="D127" i="3"/>
  <c r="D50" i="3"/>
  <c r="D48" i="3"/>
  <c r="D117" i="3"/>
  <c r="D87" i="3" l="1"/>
  <c r="D30" i="3" l="1"/>
  <c r="D85" i="3"/>
  <c r="D24" i="3" l="1"/>
  <c r="D10" i="3"/>
  <c r="D136" i="3"/>
  <c r="D44" i="3"/>
  <c r="D37" i="3"/>
  <c r="D104" i="3" l="1"/>
  <c r="D46" i="3" l="1"/>
  <c r="D7" i="3" l="1"/>
  <c r="D28" i="3" l="1"/>
  <c r="D32" i="3" s="1"/>
  <c r="D34" i="3" s="1"/>
  <c r="D41" i="3" l="1"/>
  <c r="D52" i="3" l="1"/>
  <c r="D54" i="3" s="1"/>
  <c r="D59" i="3" s="1"/>
  <c r="D61" i="3" l="1"/>
  <c r="D63" i="3" l="1"/>
  <c r="D65" i="3" s="1"/>
  <c r="D67" i="3" s="1"/>
  <c r="D69" i="3" l="1"/>
  <c r="D75" i="3" s="1"/>
  <c r="D89" i="3" l="1"/>
  <c r="D92" i="3"/>
  <c r="D95" i="3" l="1"/>
  <c r="D97" i="3" l="1"/>
  <c r="D99" i="3"/>
  <c r="D102" i="3" l="1"/>
  <c r="D111" i="3" l="1"/>
  <c r="D119" i="3" l="1"/>
  <c r="D123" i="3" l="1"/>
  <c r="D125" i="3"/>
</calcChain>
</file>

<file path=xl/sharedStrings.xml><?xml version="1.0" encoding="utf-8"?>
<sst xmlns="http://schemas.openxmlformats.org/spreadsheetml/2006/main" count="392" uniqueCount="141">
  <si>
    <t>NAZIV PRIMATELJA</t>
  </si>
  <si>
    <t>SJEDIŠTE/ PREBIVALIŠTE PRIMATELJA</t>
  </si>
  <si>
    <t>KONTO</t>
  </si>
  <si>
    <t>u eurima</t>
  </si>
  <si>
    <t>JAVNA OBJAVA INFORMACIJA O TROŠENJU SREDSTAVA</t>
  </si>
  <si>
    <t>LEXPERA d.o.o.</t>
  </si>
  <si>
    <t>79506290597</t>
  </si>
  <si>
    <t>92963223473</t>
  </si>
  <si>
    <t>FINA FINANCIJSKA AGENCIJA</t>
  </si>
  <si>
    <t>85821130368</t>
  </si>
  <si>
    <t>A1 HRVATSKA d.o.o.</t>
  </si>
  <si>
    <t>HRVATSKI TELEKOM</t>
  </si>
  <si>
    <t>33679708526</t>
  </si>
  <si>
    <t>29524210204</t>
  </si>
  <si>
    <t>81793146560</t>
  </si>
  <si>
    <t>GRAD RIJEKA</t>
  </si>
  <si>
    <t>54382731928</t>
  </si>
  <si>
    <t>99393766301</t>
  </si>
  <si>
    <t>06531901714</t>
  </si>
  <si>
    <t>34976993601</t>
  </si>
  <si>
    <t>71981294715</t>
  </si>
  <si>
    <t>VRSTA RASHODA /IZDATKA</t>
  </si>
  <si>
    <t>Ukupno</t>
  </si>
  <si>
    <t>Građevinski fakultet Rijeka</t>
  </si>
  <si>
    <t>Plaće za redovan rad</t>
  </si>
  <si>
    <t>Ostali rashodi za zaposlene</t>
  </si>
  <si>
    <t>Doprinosi za obvezno zdravstveno osiguranje</t>
  </si>
  <si>
    <t>Službena putovanja</t>
  </si>
  <si>
    <t>Zagreb</t>
  </si>
  <si>
    <t>Rijeka</t>
  </si>
  <si>
    <t>Čakovec</t>
  </si>
  <si>
    <t>IZNOS</t>
  </si>
  <si>
    <t>Energija</t>
  </si>
  <si>
    <t>Komunalne usluge</t>
  </si>
  <si>
    <t>Usluge tekućeg i investicijskog održavanja</t>
  </si>
  <si>
    <t>Ostale usluge</t>
  </si>
  <si>
    <t>Usluge promidžbe i informiranja</t>
  </si>
  <si>
    <t>Zakupnine i najamnine</t>
  </si>
  <si>
    <t>Računalne usluge</t>
  </si>
  <si>
    <t>Ostali nespomenuti rashodi poslovanja</t>
  </si>
  <si>
    <t>Bankarske usluge i usluge platnog prometa</t>
  </si>
  <si>
    <t xml:space="preserve">OIB </t>
  </si>
  <si>
    <t>Pristojbe i naknade</t>
  </si>
  <si>
    <t>Uredski materijal i ostali materijalni rashodi</t>
  </si>
  <si>
    <t>Naknada za prijevoz, za rad na terenu i odvojeni život</t>
  </si>
  <si>
    <t>SVEUČILIŠTE U RIJECI</t>
  </si>
  <si>
    <t>SVEUČILIŠNA KNJIŽNICA RIJEKA</t>
  </si>
  <si>
    <t>Velika Gorica</t>
  </si>
  <si>
    <t>87311810356</t>
  </si>
  <si>
    <t>GDPR</t>
  </si>
  <si>
    <t>Usluge telefona interneta, pošte i prijevoza</t>
  </si>
  <si>
    <t>SVEUČILIŠTE U RIJECI GRAĐEVINSKI FAKULTET                                                                                                                                                                                                                                                                                              OIB 92037849504                                                                                                                                                                                                                                                                                                                                             RADMILE MATEJČIĆ 3, RIJEKA                                                                                                                                                                                                                                                                                                                                                      IBAN: HR2923600001101407882</t>
  </si>
  <si>
    <t>ALCA ZAGREB d.o.o.</t>
  </si>
  <si>
    <t>NETCOM d.o.o.</t>
  </si>
  <si>
    <t>ČISTOĆA d.o.o.</t>
  </si>
  <si>
    <t xml:space="preserve">ZAGREBAČKA BANKA d.d. </t>
  </si>
  <si>
    <t>SECURITAS HRVATSKA d.o.o.</t>
  </si>
  <si>
    <t>HP-HRVATSKA POŠTA d.d.</t>
  </si>
  <si>
    <t xml:space="preserve">ENERGO d.o.o. </t>
  </si>
  <si>
    <t>KSU COMPANI d.o.o.</t>
  </si>
  <si>
    <t>HRVATSKA RADITELEVIZIJA</t>
  </si>
  <si>
    <t>Intelektualne i osobne usluge (ugovor o djelu ukupan trošak)</t>
  </si>
  <si>
    <t>Materijal i sirovine</t>
  </si>
  <si>
    <t>Premije osiguranja</t>
  </si>
  <si>
    <t>OPENAI, LLC</t>
  </si>
  <si>
    <t>STUDENTSKI CENTAR RIJEKA</t>
  </si>
  <si>
    <t>87500773013</t>
  </si>
  <si>
    <t>Reprezentacija</t>
  </si>
  <si>
    <t>Ostale naknade troškova zaposlenima</t>
  </si>
  <si>
    <t>Članarine i norme</t>
  </si>
  <si>
    <t>Naknade troškova osobama izvan radnog odnosa</t>
  </si>
  <si>
    <t>BAUHAUS - Zagreb k.d.</t>
  </si>
  <si>
    <t>Stručno usavršavanje zaposlenika</t>
  </si>
  <si>
    <t>Ireland</t>
  </si>
  <si>
    <t>FREE FLOW, obrt za usluge obrazovanja i savjetovanja</t>
  </si>
  <si>
    <t>ALFA ATEST d.o.o.</t>
  </si>
  <si>
    <t>Split</t>
  </si>
  <si>
    <t>Osijek</t>
  </si>
  <si>
    <t>Sitan inventar i autogume</t>
  </si>
  <si>
    <t>RIJEKA-DIZALO d.o.o.</t>
  </si>
  <si>
    <t>Šibenik</t>
  </si>
  <si>
    <t>KREATIVA - obrt za savjetovanje,poučavanje, dokumentacijske i informacijske djelatnosti</t>
  </si>
  <si>
    <t>HARTA d.o.o.</t>
  </si>
  <si>
    <t>Kastav</t>
  </si>
  <si>
    <t>HEP-OPSKRBA d.o.o.</t>
  </si>
  <si>
    <t>TOP TRAVEL d.o.o.</t>
  </si>
  <si>
    <t>SISTRUM d.o.o.</t>
  </si>
  <si>
    <t>ABmobilrent d.o.o.</t>
  </si>
  <si>
    <t xml:space="preserve"> </t>
  </si>
  <si>
    <t>HEP PLIN d.o.o.</t>
  </si>
  <si>
    <t>Lidl Hrvatska d.o.o. k.d.</t>
  </si>
  <si>
    <t>OPTIMUS LAB</t>
  </si>
  <si>
    <t>ISPLATA SREDSTAVA ZA RAZDOBLJE LIPANJ 2026.</t>
  </si>
  <si>
    <t>UNIVERSITY OF CALIFORNIA</t>
  </si>
  <si>
    <t>Berkeley</t>
  </si>
  <si>
    <t>Ustav teoreticke a aplokovane mechaniky AV ČR v.v.</t>
  </si>
  <si>
    <t>Prag</t>
  </si>
  <si>
    <t>HRVATSKO ASFALTERSKO DRUŠTVO</t>
  </si>
  <si>
    <t>ALLIANZ HRVATSKA d.d.</t>
  </si>
  <si>
    <t>SAVEZ UDRUGA INOVATORA RIJEKE</t>
  </si>
  <si>
    <t>CENTAR ZA TRANSFER TEHNOLOGIJE d.o.o.</t>
  </si>
  <si>
    <t>RIKUP d.o.o.</t>
  </si>
  <si>
    <t>AUTOTRANS d.d.</t>
  </si>
  <si>
    <t>Cres</t>
  </si>
  <si>
    <t>MDPI</t>
  </si>
  <si>
    <t>Basel</t>
  </si>
  <si>
    <t>Intelektualne i osobne usluge</t>
  </si>
  <si>
    <t>NOVI LIST d.d.</t>
  </si>
  <si>
    <t>LIBRA TEHNIČAR d.o.o.</t>
  </si>
  <si>
    <t>34578772340</t>
  </si>
  <si>
    <t>SANCTA DOMENICA d.o.o.</t>
  </si>
  <si>
    <t>Sveta Nedjelja</t>
  </si>
  <si>
    <t>Vargon trgovina d.o.o.</t>
  </si>
  <si>
    <t>Trgovački obrt Moire</t>
  </si>
  <si>
    <t>IGOR GOLČIĆ</t>
  </si>
  <si>
    <t>IVAN DRAŽIĆ</t>
  </si>
  <si>
    <t>ANDREJ MARINOVIĆ</t>
  </si>
  <si>
    <t>MARTINA GUDAC CVELIĆ</t>
  </si>
  <si>
    <t>TOMISLAV UZELAC ŠĆIRAN</t>
  </si>
  <si>
    <t>INDEL-ZAŠTITA d.o.o.</t>
  </si>
  <si>
    <t>BUG d.o.o.</t>
  </si>
  <si>
    <t>TARSA d.o.o.</t>
  </si>
  <si>
    <t>DOMBAU d.o.o.</t>
  </si>
  <si>
    <t>REPRINT</t>
  </si>
  <si>
    <t>SVEUČILIŠTE U ZADRU</t>
  </si>
  <si>
    <t>Zadar</t>
  </si>
  <si>
    <t>BSB Events d.o.o.</t>
  </si>
  <si>
    <t>ODVJETNIK DANIJELA LUKŠIĆ KOKIĆ</t>
  </si>
  <si>
    <t>BRAVOS PRODAJA d.o.o.</t>
  </si>
  <si>
    <t>02193263801</t>
  </si>
  <si>
    <t>GEO WILD d.o.o.</t>
  </si>
  <si>
    <t>Licence</t>
  </si>
  <si>
    <t>AGENCIJA ZA KOMERCIJALNU DJELATNOST</t>
  </si>
  <si>
    <t>VOKALNA SKUPINA SONAS</t>
  </si>
  <si>
    <t>Tekuće donacije u novcu</t>
  </si>
  <si>
    <t>FEDERICA FIORUCCI</t>
  </si>
  <si>
    <t>Intelektualne i osobne usluge (autorski honorar ukupan trošak)</t>
  </si>
  <si>
    <t>DRŽAVNI PRORAČUN RH</t>
  </si>
  <si>
    <t>UKUPNO</t>
  </si>
  <si>
    <t>Zakupnine i najamnine PDV primljene usluge iz EU</t>
  </si>
  <si>
    <t>Zakupnine i najamnine PDV primljene isporuke dobara i usluga od poreznih obveznioka bez sjedišta u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</si>
</sst>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rgb="FF000000"/>
      <name val="ARIAL"/>
      <family val="16"/>
      <charset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ARIAL"/>
      <family val="16"/>
      <charset val="1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1D35"/>
      <name val="Calibri"/>
      <family val="2"/>
      <charset val="238"/>
      <scheme val="minor"/>
    </font>
    <font>
      <sz val="9"/>
      <color rgb="FF001D35"/>
      <name val="Calibri"/>
      <family val="2"/>
      <charset val="238"/>
      <scheme val="minor"/>
    </font>
    <font>
      <sz val="9"/>
      <color rgb="FF474747"/>
      <name val="Calibri"/>
      <family val="2"/>
      <charset val="238"/>
      <scheme val="minor"/>
    </font>
    <font>
      <sz val="9"/>
      <color rgb="FF1F1F1F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9" fillId="0" borderId="0"/>
    <xf numFmtId="0" fontId="45" fillId="0" borderId="0"/>
    <xf numFmtId="0" fontId="42" fillId="0" borderId="0"/>
    <xf numFmtId="0" fontId="46" fillId="0" borderId="0"/>
    <xf numFmtId="0" fontId="46" fillId="0" borderId="0"/>
    <xf numFmtId="0" fontId="42" fillId="0" borderId="0"/>
    <xf numFmtId="164" fontId="56" fillId="0" borderId="0" applyFont="0" applyFill="0" applyBorder="0" applyAlignment="0" applyProtection="0"/>
  </cellStyleXfs>
  <cellXfs count="121">
    <xf numFmtId="0" fontId="0" fillId="0" borderId="0" xfId="0"/>
    <xf numFmtId="4" fontId="0" fillId="0" borderId="0" xfId="0" applyNumberFormat="1"/>
    <xf numFmtId="0" fontId="35" fillId="0" borderId="3" xfId="0" applyFont="1" applyFill="1" applyBorder="1"/>
    <xf numFmtId="4" fontId="34" fillId="0" borderId="4" xfId="0" applyNumberFormat="1" applyFont="1" applyFill="1" applyBorder="1"/>
    <xf numFmtId="0" fontId="37" fillId="0" borderId="4" xfId="0" applyFont="1" applyFill="1" applyBorder="1" applyAlignment="1">
      <alignment horizontal="left"/>
    </xf>
    <xf numFmtId="0" fontId="35" fillId="0" borderId="5" xfId="0" applyFont="1" applyFill="1" applyBorder="1"/>
    <xf numFmtId="0" fontId="0" fillId="0" borderId="0" xfId="0" applyBorder="1"/>
    <xf numFmtId="0" fontId="0" fillId="0" borderId="4" xfId="0" applyFill="1" applyBorder="1"/>
    <xf numFmtId="0" fontId="33" fillId="0" borderId="4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left"/>
    </xf>
    <xf numFmtId="0" fontId="0" fillId="0" borderId="7" xfId="0" applyBorder="1"/>
    <xf numFmtId="0" fontId="31" fillId="0" borderId="0" xfId="0" applyFont="1" applyAlignment="1">
      <alignment horizontal="left" vertical="top"/>
    </xf>
    <xf numFmtId="0" fontId="32" fillId="0" borderId="3" xfId="0" applyFont="1" applyFill="1" applyBorder="1"/>
    <xf numFmtId="0" fontId="32" fillId="0" borderId="4" xfId="0" applyFont="1" applyFill="1" applyBorder="1" applyAlignment="1">
      <alignment horizontal="left"/>
    </xf>
    <xf numFmtId="0" fontId="40" fillId="0" borderId="4" xfId="0" applyFont="1" applyFill="1" applyBorder="1" applyAlignment="1">
      <alignment horizontal="left"/>
    </xf>
    <xf numFmtId="0" fontId="34" fillId="0" borderId="6" xfId="0" applyFont="1" applyFill="1" applyBorder="1" applyAlignment="1"/>
    <xf numFmtId="4" fontId="34" fillId="0" borderId="6" xfId="0" applyNumberFormat="1" applyFont="1" applyFill="1" applyBorder="1"/>
    <xf numFmtId="0" fontId="0" fillId="0" borderId="6" xfId="0" applyFill="1" applyBorder="1"/>
    <xf numFmtId="0" fontId="36" fillId="0" borderId="3" xfId="0" applyFont="1" applyFill="1" applyBorder="1"/>
    <xf numFmtId="0" fontId="36" fillId="0" borderId="4" xfId="0" applyFont="1" applyFill="1" applyBorder="1" applyAlignment="1">
      <alignment horizontal="left"/>
    </xf>
    <xf numFmtId="0" fontId="33" fillId="0" borderId="4" xfId="0" applyFont="1" applyFill="1" applyBorder="1" applyAlignment="1"/>
    <xf numFmtId="0" fontId="32" fillId="0" borderId="4" xfId="0" applyFont="1" applyFill="1" applyBorder="1" applyAlignment="1"/>
    <xf numFmtId="0" fontId="0" fillId="0" borderId="4" xfId="0" applyFill="1" applyBorder="1" applyAlignment="1"/>
    <xf numFmtId="0" fontId="0" fillId="0" borderId="0" xfId="0" applyFill="1"/>
    <xf numFmtId="0" fontId="36" fillId="0" borderId="3" xfId="0" applyFont="1" applyFill="1" applyBorder="1" applyAlignment="1">
      <alignment wrapText="1"/>
    </xf>
    <xf numFmtId="0" fontId="27" fillId="0" borderId="4" xfId="0" applyFont="1" applyFill="1" applyBorder="1"/>
    <xf numFmtId="0" fontId="35" fillId="0" borderId="4" xfId="0" applyFont="1" applyFill="1" applyBorder="1" applyAlignment="1">
      <alignment horizontal="left"/>
    </xf>
    <xf numFmtId="4" fontId="0" fillId="0" borderId="0" xfId="0" applyNumberFormat="1" applyFill="1"/>
    <xf numFmtId="0" fontId="30" fillId="0" borderId="0" xfId="0" applyFont="1" applyFill="1"/>
    <xf numFmtId="0" fontId="30" fillId="0" borderId="0" xfId="0" applyFont="1" applyFill="1" applyAlignment="1">
      <alignment horizontal="right"/>
    </xf>
    <xf numFmtId="0" fontId="36" fillId="0" borderId="0" xfId="0" applyFont="1" applyFill="1" applyBorder="1"/>
    <xf numFmtId="0" fontId="32" fillId="0" borderId="0" xfId="0" applyFont="1" applyBorder="1"/>
    <xf numFmtId="4" fontId="43" fillId="0" borderId="0" xfId="0" applyNumberFormat="1" applyFont="1" applyFill="1" applyBorder="1"/>
    <xf numFmtId="0" fontId="0" fillId="0" borderId="0" xfId="0" applyFont="1" applyFill="1" applyBorder="1"/>
    <xf numFmtId="0" fontId="32" fillId="0" borderId="0" xfId="0" applyFont="1" applyFill="1" applyBorder="1"/>
    <xf numFmtId="0" fontId="32" fillId="0" borderId="9" xfId="0" applyFont="1" applyFill="1" applyBorder="1"/>
    <xf numFmtId="0" fontId="36" fillId="0" borderId="9" xfId="0" applyFont="1" applyFill="1" applyBorder="1"/>
    <xf numFmtId="0" fontId="41" fillId="0" borderId="9" xfId="0" applyFont="1" applyFill="1" applyBorder="1"/>
    <xf numFmtId="0" fontId="37" fillId="0" borderId="9" xfId="0" applyFont="1" applyFill="1" applyBorder="1" applyAlignment="1">
      <alignment horizontal="left" vertical="top"/>
    </xf>
    <xf numFmtId="0" fontId="38" fillId="0" borderId="9" xfId="0" applyFont="1" applyFill="1" applyBorder="1" applyAlignment="1">
      <alignment horizontal="left" vertical="top"/>
    </xf>
    <xf numFmtId="0" fontId="32" fillId="0" borderId="9" xfId="0" applyFont="1" applyFill="1" applyBorder="1" applyAlignment="1">
      <alignment wrapText="1"/>
    </xf>
    <xf numFmtId="0" fontId="32" fillId="0" borderId="10" xfId="0" applyFont="1" applyFill="1" applyBorder="1"/>
    <xf numFmtId="0" fontId="24" fillId="0" borderId="4" xfId="0" applyFont="1" applyFill="1" applyBorder="1"/>
    <xf numFmtId="0" fontId="23" fillId="0" borderId="4" xfId="0" applyFont="1" applyFill="1" applyBorder="1"/>
    <xf numFmtId="0" fontId="22" fillId="0" borderId="4" xfId="0" applyFont="1" applyFill="1" applyBorder="1"/>
    <xf numFmtId="0" fontId="37" fillId="2" borderId="4" xfId="0" applyFont="1" applyFill="1" applyBorder="1" applyAlignment="1">
      <alignment horizontal="left"/>
    </xf>
    <xf numFmtId="0" fontId="36" fillId="2" borderId="4" xfId="0" applyFont="1" applyFill="1" applyBorder="1" applyAlignment="1">
      <alignment horizontal="left"/>
    </xf>
    <xf numFmtId="0" fontId="38" fillId="0" borderId="9" xfId="0" applyFont="1" applyFill="1" applyBorder="1" applyAlignment="1">
      <alignment vertical="top"/>
    </xf>
    <xf numFmtId="0" fontId="47" fillId="0" borderId="4" xfId="0" applyFont="1" applyFill="1" applyBorder="1"/>
    <xf numFmtId="0" fontId="20" fillId="0" borderId="4" xfId="0" applyFont="1" applyFill="1" applyBorder="1"/>
    <xf numFmtId="0" fontId="47" fillId="0" borderId="0" xfId="0" applyFont="1" applyFill="1" applyAlignment="1">
      <alignment vertical="top" wrapText="1"/>
    </xf>
    <xf numFmtId="0" fontId="47" fillId="0" borderId="0" xfId="0" applyFont="1" applyFill="1" applyAlignment="1">
      <alignment wrapText="1"/>
    </xf>
    <xf numFmtId="0" fontId="48" fillId="0" borderId="1" xfId="0" applyFont="1" applyFill="1" applyBorder="1" applyAlignment="1">
      <alignment vertical="center"/>
    </xf>
    <xf numFmtId="0" fontId="48" fillId="0" borderId="2" xfId="0" applyFont="1" applyFill="1" applyBorder="1" applyAlignment="1">
      <alignment vertical="center" wrapText="1"/>
    </xf>
    <xf numFmtId="0" fontId="48" fillId="0" borderId="2" xfId="0" applyFont="1" applyFill="1" applyBorder="1" applyAlignment="1">
      <alignment vertical="center"/>
    </xf>
    <xf numFmtId="0" fontId="48" fillId="0" borderId="8" xfId="0" applyFont="1" applyFill="1" applyBorder="1" applyAlignment="1">
      <alignment vertical="center" wrapText="1"/>
    </xf>
    <xf numFmtId="0" fontId="37" fillId="0" borderId="9" xfId="0" applyFont="1" applyFill="1" applyBorder="1" applyAlignment="1">
      <alignment horizontal="left" vertical="center"/>
    </xf>
    <xf numFmtId="0" fontId="18" fillId="0" borderId="4" xfId="0" applyFont="1" applyFill="1" applyBorder="1"/>
    <xf numFmtId="0" fontId="47" fillId="0" borderId="4" xfId="0" applyFont="1" applyFill="1" applyBorder="1" applyAlignment="1">
      <alignment horizontal="left"/>
    </xf>
    <xf numFmtId="0" fontId="0" fillId="0" borderId="0" xfId="0" applyFill="1" applyBorder="1"/>
    <xf numFmtId="0" fontId="17" fillId="0" borderId="4" xfId="0" applyFont="1" applyFill="1" applyBorder="1"/>
    <xf numFmtId="4" fontId="0" fillId="0" borderId="0" xfId="0" applyNumberFormat="1" applyFill="1" applyBorder="1"/>
    <xf numFmtId="0" fontId="16" fillId="0" borderId="4" xfId="0" applyFont="1" applyFill="1" applyBorder="1"/>
    <xf numFmtId="4" fontId="0" fillId="0" borderId="7" xfId="0" applyNumberFormat="1" applyFill="1" applyBorder="1"/>
    <xf numFmtId="0" fontId="41" fillId="2" borderId="4" xfId="6" applyFont="1" applyFill="1" applyBorder="1" applyAlignment="1">
      <alignment horizontal="left" vertical="center" wrapText="1"/>
    </xf>
    <xf numFmtId="0" fontId="15" fillId="0" borderId="4" xfId="0" applyFont="1" applyFill="1" applyBorder="1"/>
    <xf numFmtId="0" fontId="37" fillId="0" borderId="0" xfId="0" applyFont="1" applyFill="1" applyBorder="1" applyAlignment="1">
      <alignment horizontal="left"/>
    </xf>
    <xf numFmtId="0" fontId="13" fillId="0" borderId="4" xfId="0" applyFont="1" applyFill="1" applyBorder="1"/>
    <xf numFmtId="0" fontId="47" fillId="0" borderId="3" xfId="0" applyFont="1" applyFill="1" applyBorder="1" applyAlignment="1">
      <alignment wrapText="1"/>
    </xf>
    <xf numFmtId="0" fontId="52" fillId="0" borderId="0" xfId="0" applyFont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49" fontId="54" fillId="0" borderId="0" xfId="0" applyNumberFormat="1" applyFont="1" applyBorder="1" applyAlignment="1">
      <alignment horizontal="left"/>
    </xf>
    <xf numFmtId="0" fontId="36" fillId="0" borderId="4" xfId="0" applyFont="1" applyBorder="1" applyAlignment="1">
      <alignment horizontal="left"/>
    </xf>
    <xf numFmtId="0" fontId="36" fillId="0" borderId="3" xfId="0" applyFont="1" applyBorder="1"/>
    <xf numFmtId="0" fontId="39" fillId="0" borderId="0" xfId="0" applyFont="1" applyFill="1" applyBorder="1" applyAlignment="1">
      <alignment horizontal="left"/>
    </xf>
    <xf numFmtId="4" fontId="34" fillId="2" borderId="4" xfId="0" applyNumberFormat="1" applyFont="1" applyFill="1" applyBorder="1"/>
    <xf numFmtId="0" fontId="36" fillId="2" borderId="3" xfId="0" applyFont="1" applyFill="1" applyBorder="1"/>
    <xf numFmtId="1" fontId="37" fillId="0" borderId="4" xfId="0" applyNumberFormat="1" applyFont="1" applyFill="1" applyBorder="1" applyAlignment="1">
      <alignment horizontal="left"/>
    </xf>
    <xf numFmtId="0" fontId="32" fillId="0" borderId="4" xfId="0" applyFont="1" applyFill="1" applyBorder="1"/>
    <xf numFmtId="0" fontId="0" fillId="0" borderId="4" xfId="0" applyBorder="1"/>
    <xf numFmtId="4" fontId="0" fillId="0" borderId="4" xfId="0" applyNumberFormat="1" applyFill="1" applyBorder="1"/>
    <xf numFmtId="4" fontId="43" fillId="3" borderId="4" xfId="0" applyNumberFormat="1" applyFont="1" applyFill="1" applyBorder="1"/>
    <xf numFmtId="4" fontId="0" fillId="3" borderId="4" xfId="0" applyNumberFormat="1" applyFill="1" applyBorder="1"/>
    <xf numFmtId="4" fontId="19" fillId="3" borderId="4" xfId="0" applyNumberFormat="1" applyFont="1" applyFill="1" applyBorder="1"/>
    <xf numFmtId="4" fontId="44" fillId="3" borderId="4" xfId="0" applyNumberFormat="1" applyFont="1" applyFill="1" applyBorder="1"/>
    <xf numFmtId="4" fontId="13" fillId="3" borderId="4" xfId="0" applyNumberFormat="1" applyFont="1" applyFill="1" applyBorder="1"/>
    <xf numFmtId="4" fontId="10" fillId="3" borderId="4" xfId="0" applyNumberFormat="1" applyFont="1" applyFill="1" applyBorder="1"/>
    <xf numFmtId="4" fontId="0" fillId="3" borderId="4" xfId="0" applyNumberFormat="1" applyFont="1" applyFill="1" applyBorder="1"/>
    <xf numFmtId="4" fontId="6" fillId="3" borderId="4" xfId="0" applyNumberFormat="1" applyFont="1" applyFill="1" applyBorder="1"/>
    <xf numFmtId="4" fontId="8" fillId="3" borderId="4" xfId="0" applyNumberFormat="1" applyFont="1" applyFill="1" applyBorder="1"/>
    <xf numFmtId="4" fontId="26" fillId="3" borderId="4" xfId="0" applyNumberFormat="1" applyFont="1" applyFill="1" applyBorder="1"/>
    <xf numFmtId="4" fontId="14" fillId="3" borderId="4" xfId="0" applyNumberFormat="1" applyFont="1" applyFill="1" applyBorder="1"/>
    <xf numFmtId="4" fontId="24" fillId="3" borderId="4" xfId="0" applyNumberFormat="1" applyFont="1" applyFill="1" applyBorder="1"/>
    <xf numFmtId="4" fontId="20" fillId="3" borderId="4" xfId="0" applyNumberFormat="1" applyFont="1" applyFill="1" applyBorder="1"/>
    <xf numFmtId="4" fontId="16" fillId="3" borderId="4" xfId="0" applyNumberFormat="1" applyFont="1" applyFill="1" applyBorder="1"/>
    <xf numFmtId="4" fontId="11" fillId="3" borderId="4" xfId="0" applyNumberFormat="1" applyFont="1" applyFill="1" applyBorder="1"/>
    <xf numFmtId="4" fontId="22" fillId="3" borderId="4" xfId="0" applyNumberFormat="1" applyFont="1" applyFill="1" applyBorder="1"/>
    <xf numFmtId="4" fontId="4" fillId="3" borderId="4" xfId="0" applyNumberFormat="1" applyFont="1" applyFill="1" applyBorder="1"/>
    <xf numFmtId="4" fontId="3" fillId="3" borderId="4" xfId="0" applyNumberFormat="1" applyFont="1" applyFill="1" applyBorder="1"/>
    <xf numFmtId="164" fontId="24" fillId="3" borderId="4" xfId="7" applyFont="1" applyFill="1" applyBorder="1"/>
    <xf numFmtId="4" fontId="25" fillId="3" borderId="4" xfId="0" applyNumberFormat="1" applyFont="1" applyFill="1" applyBorder="1"/>
    <xf numFmtId="4" fontId="7" fillId="3" borderId="4" xfId="0" applyNumberFormat="1" applyFont="1" applyFill="1" applyBorder="1"/>
    <xf numFmtId="4" fontId="5" fillId="3" borderId="4" xfId="0" applyNumberFormat="1" applyFont="1" applyFill="1" applyBorder="1"/>
    <xf numFmtId="4" fontId="9" fillId="3" borderId="4" xfId="0" applyNumberFormat="1" applyFont="1" applyFill="1" applyBorder="1"/>
    <xf numFmtId="4" fontId="47" fillId="3" borderId="4" xfId="0" applyNumberFormat="1" applyFont="1" applyFill="1" applyBorder="1"/>
    <xf numFmtId="4" fontId="28" fillId="3" borderId="4" xfId="0" applyNumberFormat="1" applyFont="1" applyFill="1" applyBorder="1"/>
    <xf numFmtId="4" fontId="21" fillId="3" borderId="4" xfId="0" applyNumberFormat="1" applyFont="1" applyFill="1" applyBorder="1"/>
    <xf numFmtId="4" fontId="0" fillId="3" borderId="4" xfId="0" applyNumberFormat="1" applyFill="1" applyBorder="1" applyAlignment="1"/>
    <xf numFmtId="4" fontId="12" fillId="3" borderId="4" xfId="0" applyNumberFormat="1" applyFont="1" applyFill="1" applyBorder="1"/>
    <xf numFmtId="4" fontId="2" fillId="3" borderId="4" xfId="0" applyNumberFormat="1" applyFont="1" applyFill="1" applyBorder="1"/>
    <xf numFmtId="4" fontId="15" fillId="3" borderId="4" xfId="0" applyNumberFormat="1" applyFont="1" applyFill="1" applyBorder="1"/>
    <xf numFmtId="4" fontId="23" fillId="3" borderId="4" xfId="0" applyNumberFormat="1" applyFont="1" applyFill="1" applyBorder="1"/>
    <xf numFmtId="4" fontId="18" fillId="3" borderId="4" xfId="0" applyNumberFormat="1" applyFont="1" applyFill="1" applyBorder="1"/>
    <xf numFmtId="0" fontId="36" fillId="0" borderId="9" xfId="0" applyFont="1" applyFill="1" applyBorder="1" applyAlignment="1">
      <alignment horizontal="left" wrapText="1"/>
    </xf>
    <xf numFmtId="0" fontId="55" fillId="0" borderId="12" xfId="6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top"/>
    </xf>
    <xf numFmtId="0" fontId="49" fillId="0" borderId="0" xfId="0" applyFont="1" applyFill="1" applyAlignment="1">
      <alignment horizontal="center" vertical="top"/>
    </xf>
    <xf numFmtId="0" fontId="49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 wrapText="1"/>
    </xf>
    <xf numFmtId="4" fontId="1" fillId="3" borderId="4" xfId="0" applyNumberFormat="1" applyFont="1" applyFill="1" applyBorder="1"/>
  </cellXfs>
  <cellStyles count="8">
    <cellStyle name="Comma" xfId="7" builtinId="3"/>
    <cellStyle name="Normal" xfId="0" builtinId="0"/>
    <cellStyle name="Normal 2" xfId="1" xr:uid="{00000000-0005-0000-0000-000031000000}"/>
    <cellStyle name="Normal 3" xfId="2" xr:uid="{00000000-0005-0000-0000-000031000000}"/>
    <cellStyle name="Normalno 2" xfId="4" xr:uid="{00000000-0005-0000-0000-000001000000}"/>
    <cellStyle name="Normalno 3" xfId="5" xr:uid="{00000000-0005-0000-0000-000002000000}"/>
    <cellStyle name="Obično_List1" xfId="3" xr:uid="{00000000-0005-0000-0000-000003000000}"/>
    <cellStyle name="Obično_List4" xfId="6" xr:uid="{D20E4280-843A-4CA6-8AAB-BD7FFAA28108}"/>
  </cellStyles>
  <dxfs count="0"/>
  <tableStyles count="0" defaultTableStyle="TableStyleMedium2" defaultPivotStyle="PivotStyleLight16"/>
  <colors>
    <mruColors>
      <color rgb="FFCC33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658C-0D67-4DA8-A95D-C3045C412908}">
  <dimension ref="A1:Q189"/>
  <sheetViews>
    <sheetView tabSelected="1" workbookViewId="0">
      <selection activeCell="D144" sqref="D144:D145"/>
    </sheetView>
  </sheetViews>
  <sheetFormatPr defaultRowHeight="15" x14ac:dyDescent="0.25"/>
  <cols>
    <col min="1" max="1" width="35.7109375" customWidth="1"/>
    <col min="2" max="2" width="17.140625" bestFit="1" customWidth="1"/>
    <col min="3" max="3" width="15.42578125" bestFit="1" customWidth="1"/>
    <col min="4" max="4" width="12.7109375" bestFit="1" customWidth="1"/>
    <col min="5" max="5" width="9.7109375" bestFit="1" customWidth="1"/>
    <col min="6" max="6" width="52.42578125" customWidth="1"/>
    <col min="7" max="7" width="9.5703125" customWidth="1"/>
    <col min="8" max="8" width="10.140625" bestFit="1" customWidth="1"/>
    <col min="9" max="9" width="10" bestFit="1" customWidth="1"/>
    <col min="11" max="11" width="10.140625" bestFit="1" customWidth="1"/>
    <col min="12" max="12" width="11.5703125" customWidth="1"/>
  </cols>
  <sheetData>
    <row r="1" spans="1:12" ht="63.75" x14ac:dyDescent="0.25">
      <c r="A1" s="50" t="s">
        <v>51</v>
      </c>
      <c r="B1" s="51"/>
      <c r="C1" s="51"/>
      <c r="D1" s="51"/>
      <c r="E1" s="51"/>
      <c r="F1" s="28"/>
    </row>
    <row r="2" spans="1:12" ht="17.25" x14ac:dyDescent="0.3">
      <c r="A2" s="117" t="s">
        <v>4</v>
      </c>
      <c r="B2" s="118"/>
      <c r="C2" s="118"/>
      <c r="D2" s="118"/>
      <c r="E2" s="118"/>
      <c r="F2" s="118"/>
    </row>
    <row r="3" spans="1:12" ht="15.75" customHeight="1" x14ac:dyDescent="0.25">
      <c r="A3" s="119" t="s">
        <v>92</v>
      </c>
      <c r="B3" s="119"/>
      <c r="C3" s="119"/>
      <c r="D3" s="119"/>
      <c r="E3" s="119"/>
      <c r="F3" s="119"/>
    </row>
    <row r="4" spans="1:12" ht="15.75" thickBot="1" x14ac:dyDescent="0.3">
      <c r="A4" s="28"/>
      <c r="B4" s="28"/>
      <c r="C4" s="28"/>
      <c r="D4" s="28"/>
      <c r="E4" s="28"/>
      <c r="F4" s="29" t="s">
        <v>3</v>
      </c>
    </row>
    <row r="5" spans="1:12" ht="38.25" x14ac:dyDescent="0.25">
      <c r="A5" s="52" t="s">
        <v>0</v>
      </c>
      <c r="B5" s="53" t="s">
        <v>41</v>
      </c>
      <c r="C5" s="53" t="s">
        <v>1</v>
      </c>
      <c r="D5" s="53" t="s">
        <v>31</v>
      </c>
      <c r="E5" s="54" t="s">
        <v>2</v>
      </c>
      <c r="F5" s="55" t="s">
        <v>21</v>
      </c>
      <c r="G5" s="11"/>
    </row>
    <row r="6" spans="1:12" ht="15.75" customHeight="1" x14ac:dyDescent="0.25">
      <c r="A6" s="12" t="s">
        <v>5</v>
      </c>
      <c r="B6" s="8" t="s">
        <v>6</v>
      </c>
      <c r="C6" s="13" t="s">
        <v>28</v>
      </c>
      <c r="D6" s="82">
        <v>112.5</v>
      </c>
      <c r="E6" s="7">
        <v>3233</v>
      </c>
      <c r="F6" s="35" t="s">
        <v>36</v>
      </c>
      <c r="G6" s="11"/>
    </row>
    <row r="7" spans="1:12" ht="15.75" customHeight="1" x14ac:dyDescent="0.25">
      <c r="A7" s="2" t="s">
        <v>22</v>
      </c>
      <c r="B7" s="9"/>
      <c r="C7" s="14"/>
      <c r="D7" s="3">
        <f>SUM(D6)</f>
        <v>112.5</v>
      </c>
      <c r="E7" s="7"/>
      <c r="F7" s="35"/>
      <c r="G7" s="11"/>
    </row>
    <row r="8" spans="1:12" ht="15.75" customHeight="1" x14ac:dyDescent="0.25">
      <c r="A8" s="18" t="s">
        <v>45</v>
      </c>
      <c r="B8" s="4">
        <v>64218323816</v>
      </c>
      <c r="C8" s="13" t="s">
        <v>29</v>
      </c>
      <c r="D8" s="84">
        <v>46.74</v>
      </c>
      <c r="E8" s="7">
        <v>3223</v>
      </c>
      <c r="F8" s="35" t="s">
        <v>32</v>
      </c>
      <c r="G8" s="11"/>
      <c r="H8" s="1"/>
      <c r="L8" s="1"/>
    </row>
    <row r="9" spans="1:12" ht="15.75" customHeight="1" x14ac:dyDescent="0.25">
      <c r="A9" s="18" t="s">
        <v>45</v>
      </c>
      <c r="B9" s="4">
        <v>64218323816</v>
      </c>
      <c r="C9" s="13" t="s">
        <v>29</v>
      </c>
      <c r="D9" s="84">
        <v>36</v>
      </c>
      <c r="E9" s="7">
        <v>3299</v>
      </c>
      <c r="F9" s="35" t="s">
        <v>39</v>
      </c>
      <c r="G9" s="11"/>
      <c r="L9" s="1"/>
    </row>
    <row r="10" spans="1:12" ht="15.75" customHeight="1" x14ac:dyDescent="0.25">
      <c r="A10" s="2" t="s">
        <v>22</v>
      </c>
      <c r="B10" s="4"/>
      <c r="C10" s="13"/>
      <c r="D10" s="3">
        <f>SUM(D8:D9)</f>
        <v>82.740000000000009</v>
      </c>
      <c r="E10" s="7"/>
      <c r="F10" s="35"/>
      <c r="G10" s="11"/>
    </row>
    <row r="11" spans="1:12" ht="15.75" customHeight="1" x14ac:dyDescent="0.25">
      <c r="A11" s="12" t="s">
        <v>65</v>
      </c>
      <c r="B11" s="8" t="s">
        <v>66</v>
      </c>
      <c r="C11" s="13" t="s">
        <v>29</v>
      </c>
      <c r="D11" s="82">
        <v>88.51</v>
      </c>
      <c r="E11" s="7">
        <v>3237</v>
      </c>
      <c r="F11" s="35" t="s">
        <v>106</v>
      </c>
      <c r="G11" s="11"/>
    </row>
    <row r="12" spans="1:12" ht="15.75" customHeight="1" x14ac:dyDescent="0.25">
      <c r="A12" s="12" t="s">
        <v>65</v>
      </c>
      <c r="B12" s="8" t="s">
        <v>66</v>
      </c>
      <c r="C12" s="13" t="s">
        <v>29</v>
      </c>
      <c r="D12" s="82">
        <v>194.71</v>
      </c>
      <c r="E12" s="7">
        <v>3237</v>
      </c>
      <c r="F12" s="35" t="s">
        <v>106</v>
      </c>
      <c r="G12" s="11"/>
    </row>
    <row r="13" spans="1:12" x14ac:dyDescent="0.25">
      <c r="A13" s="12" t="s">
        <v>65</v>
      </c>
      <c r="B13" s="8" t="s">
        <v>66</v>
      </c>
      <c r="C13" s="13" t="s">
        <v>29</v>
      </c>
      <c r="D13" s="82">
        <v>44.26</v>
      </c>
      <c r="E13" s="62">
        <v>3237</v>
      </c>
      <c r="F13" s="40" t="s">
        <v>106</v>
      </c>
      <c r="G13" s="11"/>
    </row>
    <row r="14" spans="1:12" x14ac:dyDescent="0.25">
      <c r="A14" s="12" t="s">
        <v>65</v>
      </c>
      <c r="B14" s="8" t="s">
        <v>66</v>
      </c>
      <c r="C14" s="13" t="s">
        <v>29</v>
      </c>
      <c r="D14" s="82">
        <v>44.9</v>
      </c>
      <c r="E14" s="62">
        <v>3293</v>
      </c>
      <c r="F14" s="40" t="s">
        <v>67</v>
      </c>
      <c r="G14" s="11"/>
    </row>
    <row r="15" spans="1:12" ht="15.75" customHeight="1" x14ac:dyDescent="0.25">
      <c r="A15" s="2" t="s">
        <v>22</v>
      </c>
      <c r="B15" s="4"/>
      <c r="C15" s="13"/>
      <c r="D15" s="3">
        <f>SUM(D11:D14)</f>
        <v>372.38</v>
      </c>
      <c r="E15" s="7"/>
      <c r="F15" s="35"/>
      <c r="G15" s="11"/>
    </row>
    <row r="16" spans="1:12" ht="15.75" customHeight="1" x14ac:dyDescent="0.25">
      <c r="A16" s="18" t="s">
        <v>127</v>
      </c>
      <c r="B16" s="4" t="s">
        <v>49</v>
      </c>
      <c r="C16" s="13" t="s">
        <v>49</v>
      </c>
      <c r="D16" s="104">
        <v>562.5</v>
      </c>
      <c r="E16" s="7">
        <v>3237</v>
      </c>
      <c r="F16" s="35" t="s">
        <v>106</v>
      </c>
      <c r="G16" s="11"/>
    </row>
    <row r="17" spans="1:7" ht="15.75" customHeight="1" x14ac:dyDescent="0.25">
      <c r="A17" s="2" t="s">
        <v>22</v>
      </c>
      <c r="B17" s="4"/>
      <c r="C17" s="13"/>
      <c r="D17" s="3">
        <f>SUM(D16:D16)</f>
        <v>562.5</v>
      </c>
      <c r="E17" s="7"/>
      <c r="F17" s="35"/>
      <c r="G17" s="11"/>
    </row>
    <row r="18" spans="1:7" ht="15.75" customHeight="1" x14ac:dyDescent="0.25">
      <c r="A18" s="18" t="s">
        <v>93</v>
      </c>
      <c r="B18" s="4"/>
      <c r="C18" s="13" t="s">
        <v>94</v>
      </c>
      <c r="D18" s="87">
        <v>407.61</v>
      </c>
      <c r="E18" s="7">
        <v>3235</v>
      </c>
      <c r="F18" s="79" t="s">
        <v>37</v>
      </c>
      <c r="G18" s="11">
        <v>411</v>
      </c>
    </row>
    <row r="19" spans="1:7" ht="15.75" customHeight="1" x14ac:dyDescent="0.25">
      <c r="A19" s="2" t="s">
        <v>22</v>
      </c>
      <c r="B19" s="4"/>
      <c r="C19" s="13"/>
      <c r="D19" s="3">
        <f>SUM(D18)</f>
        <v>407.61</v>
      </c>
      <c r="E19" s="7"/>
      <c r="F19" s="79"/>
      <c r="G19" s="11"/>
    </row>
    <row r="20" spans="1:7" ht="15.75" customHeight="1" x14ac:dyDescent="0.25">
      <c r="A20" s="18" t="s">
        <v>121</v>
      </c>
      <c r="B20" s="4">
        <v>48743955583</v>
      </c>
      <c r="C20" s="19" t="s">
        <v>29</v>
      </c>
      <c r="D20" s="104">
        <v>427.28</v>
      </c>
      <c r="E20" s="7">
        <v>3293</v>
      </c>
      <c r="F20" s="35" t="s">
        <v>67</v>
      </c>
      <c r="G20" s="11"/>
    </row>
    <row r="21" spans="1:7" ht="15.75" customHeight="1" x14ac:dyDescent="0.25">
      <c r="A21" s="18" t="s">
        <v>121</v>
      </c>
      <c r="B21" s="4">
        <v>48743955583</v>
      </c>
      <c r="C21" s="19" t="s">
        <v>29</v>
      </c>
      <c r="D21" s="95">
        <v>497.66</v>
      </c>
      <c r="E21" s="62">
        <v>3293</v>
      </c>
      <c r="F21" s="38" t="s">
        <v>67</v>
      </c>
      <c r="G21" s="11"/>
    </row>
    <row r="22" spans="1:7" ht="15.75" customHeight="1" x14ac:dyDescent="0.25">
      <c r="A22" s="2" t="s">
        <v>22</v>
      </c>
      <c r="B22" s="4"/>
      <c r="C22" s="13"/>
      <c r="D22" s="3">
        <f>SUM(D20:D21)</f>
        <v>924.94</v>
      </c>
      <c r="E22" s="7"/>
      <c r="F22" s="35"/>
      <c r="G22" s="11"/>
    </row>
    <row r="23" spans="1:7" x14ac:dyDescent="0.25">
      <c r="A23" s="18" t="s">
        <v>108</v>
      </c>
      <c r="B23" s="72" t="s">
        <v>109</v>
      </c>
      <c r="C23" s="19" t="s">
        <v>28</v>
      </c>
      <c r="D23" s="95">
        <v>346.25</v>
      </c>
      <c r="E23" s="62">
        <v>3232</v>
      </c>
      <c r="F23" s="36" t="s">
        <v>34</v>
      </c>
      <c r="G23" s="11"/>
    </row>
    <row r="24" spans="1:7" ht="15.75" customHeight="1" x14ac:dyDescent="0.25">
      <c r="A24" s="2" t="s">
        <v>22</v>
      </c>
      <c r="B24" s="4"/>
      <c r="C24" s="13"/>
      <c r="D24" s="3">
        <f>SUM(D23:D23)</f>
        <v>346.25</v>
      </c>
      <c r="E24" s="7"/>
      <c r="F24" s="35"/>
      <c r="G24" s="11"/>
    </row>
    <row r="25" spans="1:7" ht="15.75" customHeight="1" x14ac:dyDescent="0.25">
      <c r="A25" s="18" t="s">
        <v>128</v>
      </c>
      <c r="B25" s="72" t="s">
        <v>129</v>
      </c>
      <c r="C25" s="19" t="s">
        <v>80</v>
      </c>
      <c r="D25" s="95">
        <v>390</v>
      </c>
      <c r="E25" s="62">
        <v>3213</v>
      </c>
      <c r="F25" s="64" t="s">
        <v>72</v>
      </c>
      <c r="G25" s="11"/>
    </row>
    <row r="26" spans="1:7" ht="15.75" customHeight="1" x14ac:dyDescent="0.25">
      <c r="A26" s="2" t="s">
        <v>22</v>
      </c>
      <c r="B26" s="4"/>
      <c r="C26" s="13"/>
      <c r="D26" s="3">
        <f>SUM(D25:D25)</f>
        <v>390</v>
      </c>
      <c r="E26" s="7"/>
      <c r="F26" s="35"/>
      <c r="G26" s="11"/>
    </row>
    <row r="27" spans="1:7" ht="15.75" customHeight="1" x14ac:dyDescent="0.25">
      <c r="A27" s="18" t="s">
        <v>130</v>
      </c>
      <c r="B27" s="69">
        <v>99307623254</v>
      </c>
      <c r="C27" s="19" t="s">
        <v>28</v>
      </c>
      <c r="D27" s="95">
        <v>2425</v>
      </c>
      <c r="E27" s="62">
        <v>4123</v>
      </c>
      <c r="F27" s="64" t="s">
        <v>131</v>
      </c>
      <c r="G27" s="11"/>
    </row>
    <row r="28" spans="1:7" ht="15.75" customHeight="1" x14ac:dyDescent="0.25">
      <c r="A28" s="2" t="s">
        <v>22</v>
      </c>
      <c r="B28" s="4"/>
      <c r="C28" s="13"/>
      <c r="D28" s="3">
        <f>SUM(D27)</f>
        <v>2425</v>
      </c>
      <c r="E28" s="7"/>
      <c r="F28" s="35"/>
      <c r="G28" s="11"/>
    </row>
    <row r="29" spans="1:7" ht="15.75" customHeight="1" x14ac:dyDescent="0.25">
      <c r="A29" s="18" t="s">
        <v>82</v>
      </c>
      <c r="B29" s="4">
        <v>59072650925</v>
      </c>
      <c r="C29" s="19" t="s">
        <v>83</v>
      </c>
      <c r="D29" s="101">
        <v>252.25</v>
      </c>
      <c r="E29" s="62">
        <v>3221</v>
      </c>
      <c r="F29" s="35" t="s">
        <v>43</v>
      </c>
      <c r="G29" s="11"/>
    </row>
    <row r="30" spans="1:7" ht="15.75" customHeight="1" x14ac:dyDescent="0.25">
      <c r="A30" s="2" t="s">
        <v>22</v>
      </c>
      <c r="B30" s="4"/>
      <c r="C30" s="26"/>
      <c r="D30" s="3">
        <f>SUM(D29:D29)</f>
        <v>252.25</v>
      </c>
      <c r="E30" s="7"/>
      <c r="F30" s="35"/>
      <c r="G30" s="11"/>
    </row>
    <row r="31" spans="1:7" ht="24" customHeight="1" x14ac:dyDescent="0.25">
      <c r="A31" s="68" t="s">
        <v>122</v>
      </c>
      <c r="B31" s="4">
        <v>10441878165</v>
      </c>
      <c r="C31" s="58" t="s">
        <v>47</v>
      </c>
      <c r="D31" s="105">
        <v>116.8</v>
      </c>
      <c r="E31" s="48">
        <v>3211</v>
      </c>
      <c r="F31" s="36" t="s">
        <v>27</v>
      </c>
      <c r="G31" s="11"/>
    </row>
    <row r="32" spans="1:7" ht="15.75" customHeight="1" x14ac:dyDescent="0.25">
      <c r="A32" s="2" t="s">
        <v>22</v>
      </c>
      <c r="B32" s="4"/>
      <c r="C32" s="26"/>
      <c r="D32" s="3">
        <f>SUM(D31)</f>
        <v>116.8</v>
      </c>
      <c r="E32" s="7"/>
      <c r="F32" s="35"/>
      <c r="G32" s="11"/>
    </row>
    <row r="33" spans="1:7" ht="15.75" customHeight="1" x14ac:dyDescent="0.25">
      <c r="A33" s="18" t="s">
        <v>110</v>
      </c>
      <c r="B33" s="4">
        <v>35409850545</v>
      </c>
      <c r="C33" s="13" t="s">
        <v>111</v>
      </c>
      <c r="D33" s="85">
        <v>192.49</v>
      </c>
      <c r="E33" s="7">
        <v>3225</v>
      </c>
      <c r="F33" s="36" t="s">
        <v>78</v>
      </c>
      <c r="G33" s="11"/>
    </row>
    <row r="34" spans="1:7" ht="15.75" customHeight="1" x14ac:dyDescent="0.25">
      <c r="A34" s="2" t="s">
        <v>22</v>
      </c>
      <c r="B34" s="4"/>
      <c r="C34" s="26"/>
      <c r="D34" s="3">
        <f>SUM(D33)</f>
        <v>192.49</v>
      </c>
      <c r="E34" s="7"/>
      <c r="F34" s="35"/>
      <c r="G34" s="11"/>
    </row>
    <row r="35" spans="1:7" ht="15.75" customHeight="1" x14ac:dyDescent="0.25">
      <c r="A35" s="18" t="s">
        <v>89</v>
      </c>
      <c r="B35" s="4">
        <v>41317489366</v>
      </c>
      <c r="C35" s="19" t="s">
        <v>77</v>
      </c>
      <c r="D35" s="113">
        <v>1.4</v>
      </c>
      <c r="E35" s="57">
        <v>3223</v>
      </c>
      <c r="F35" s="37" t="s">
        <v>32</v>
      </c>
      <c r="G35" s="11"/>
    </row>
    <row r="36" spans="1:7" ht="15.75" customHeight="1" x14ac:dyDescent="0.25">
      <c r="A36" s="18" t="s">
        <v>89</v>
      </c>
      <c r="B36" s="4">
        <v>41317489366</v>
      </c>
      <c r="C36" s="19" t="s">
        <v>77</v>
      </c>
      <c r="D36" s="113">
        <v>1.4</v>
      </c>
      <c r="E36" s="57">
        <v>3223</v>
      </c>
      <c r="F36" s="80" t="s">
        <v>32</v>
      </c>
      <c r="G36" s="11"/>
    </row>
    <row r="37" spans="1:7" ht="15.75" customHeight="1" x14ac:dyDescent="0.25">
      <c r="A37" s="2" t="s">
        <v>22</v>
      </c>
      <c r="B37" s="4"/>
      <c r="C37" s="19"/>
      <c r="D37" s="3">
        <f>SUM(D35:D36)</f>
        <v>2.8</v>
      </c>
      <c r="E37" s="49"/>
      <c r="F37" s="37"/>
      <c r="G37" s="11"/>
    </row>
    <row r="38" spans="1:7" ht="15.75" customHeight="1" x14ac:dyDescent="0.25">
      <c r="A38" s="18" t="s">
        <v>90</v>
      </c>
      <c r="B38" s="45">
        <v>66089976432</v>
      </c>
      <c r="C38" s="46" t="s">
        <v>29</v>
      </c>
      <c r="D38" s="102">
        <v>22.12</v>
      </c>
      <c r="E38" s="49">
        <v>3293</v>
      </c>
      <c r="F38" s="37" t="s">
        <v>67</v>
      </c>
      <c r="G38" s="11"/>
    </row>
    <row r="39" spans="1:7" ht="15.75" customHeight="1" x14ac:dyDescent="0.25">
      <c r="A39" s="2" t="s">
        <v>22</v>
      </c>
      <c r="B39" s="4"/>
      <c r="C39" s="26"/>
      <c r="D39" s="3">
        <f>SUM(D38:D38)</f>
        <v>22.12</v>
      </c>
      <c r="E39" s="7"/>
      <c r="F39" s="35"/>
      <c r="G39" s="11"/>
    </row>
    <row r="40" spans="1:7" ht="15.75" customHeight="1" x14ac:dyDescent="0.25">
      <c r="A40" s="18" t="s">
        <v>104</v>
      </c>
      <c r="B40" s="4"/>
      <c r="C40" s="19" t="s">
        <v>105</v>
      </c>
      <c r="D40" s="92">
        <v>309.97000000000003</v>
      </c>
      <c r="E40" s="62">
        <v>3237</v>
      </c>
      <c r="F40" s="64" t="s">
        <v>106</v>
      </c>
      <c r="G40" s="11"/>
    </row>
    <row r="41" spans="1:7" ht="15.75" customHeight="1" x14ac:dyDescent="0.25">
      <c r="A41" s="2" t="s">
        <v>22</v>
      </c>
      <c r="B41" s="4"/>
      <c r="C41" s="26"/>
      <c r="D41" s="3">
        <f>SUM(D40)</f>
        <v>309.97000000000003</v>
      </c>
      <c r="E41" s="7"/>
      <c r="F41" s="35"/>
      <c r="G41" s="11"/>
    </row>
    <row r="42" spans="1:7" ht="15.75" customHeight="1" x14ac:dyDescent="0.25">
      <c r="A42" s="18" t="s">
        <v>71</v>
      </c>
      <c r="B42" s="4">
        <v>71642207963</v>
      </c>
      <c r="C42" s="19" t="s">
        <v>28</v>
      </c>
      <c r="D42" s="92">
        <v>48.75</v>
      </c>
      <c r="E42" s="7">
        <v>3222</v>
      </c>
      <c r="F42" s="36" t="s">
        <v>62</v>
      </c>
      <c r="G42" s="11"/>
    </row>
    <row r="43" spans="1:7" ht="15.75" customHeight="1" x14ac:dyDescent="0.25">
      <c r="A43" s="18" t="s">
        <v>71</v>
      </c>
      <c r="B43" s="4">
        <v>71642207963</v>
      </c>
      <c r="C43" s="19" t="s">
        <v>28</v>
      </c>
      <c r="D43" s="92">
        <v>122.98</v>
      </c>
      <c r="E43" s="7">
        <v>3222</v>
      </c>
      <c r="F43" s="36" t="s">
        <v>62</v>
      </c>
      <c r="G43" s="11"/>
    </row>
    <row r="44" spans="1:7" ht="15.75" customHeight="1" x14ac:dyDescent="0.25">
      <c r="A44" s="2" t="s">
        <v>22</v>
      </c>
      <c r="B44" s="4"/>
      <c r="C44" s="26"/>
      <c r="D44" s="3">
        <f>SUM(D42:D43)</f>
        <v>171.73000000000002</v>
      </c>
      <c r="E44" s="7"/>
      <c r="F44" s="35"/>
      <c r="G44" s="11"/>
    </row>
    <row r="45" spans="1:7" ht="15.75" customHeight="1" x14ac:dyDescent="0.25">
      <c r="A45" s="18" t="s">
        <v>126</v>
      </c>
      <c r="B45" s="4">
        <v>21607919718</v>
      </c>
      <c r="C45" s="19" t="s">
        <v>28</v>
      </c>
      <c r="D45" s="107">
        <v>311.25</v>
      </c>
      <c r="E45" s="7">
        <v>3213</v>
      </c>
      <c r="F45" s="36" t="s">
        <v>72</v>
      </c>
      <c r="G45" s="11"/>
    </row>
    <row r="46" spans="1:7" ht="15.75" customHeight="1" x14ac:dyDescent="0.25">
      <c r="A46" s="2" t="s">
        <v>22</v>
      </c>
      <c r="B46" s="4"/>
      <c r="C46" s="26"/>
      <c r="D46" s="3">
        <f>SUM(D45)</f>
        <v>311.25</v>
      </c>
      <c r="E46" s="7"/>
      <c r="F46" s="35"/>
      <c r="G46" s="11"/>
    </row>
    <row r="47" spans="1:7" ht="15.75" customHeight="1" x14ac:dyDescent="0.25">
      <c r="A47" s="18" t="s">
        <v>124</v>
      </c>
      <c r="B47" s="4">
        <v>10839679016</v>
      </c>
      <c r="C47" s="19" t="s">
        <v>125</v>
      </c>
      <c r="D47" s="93">
        <v>700</v>
      </c>
      <c r="E47" s="7">
        <v>3213</v>
      </c>
      <c r="F47" s="36" t="s">
        <v>72</v>
      </c>
      <c r="G47" s="11"/>
    </row>
    <row r="48" spans="1:7" ht="15.75" customHeight="1" x14ac:dyDescent="0.25">
      <c r="A48" s="2" t="s">
        <v>22</v>
      </c>
      <c r="B48" s="4"/>
      <c r="C48" s="19"/>
      <c r="D48" s="76">
        <f>SUM(D47)</f>
        <v>700</v>
      </c>
      <c r="E48" s="7"/>
      <c r="F48" s="36"/>
      <c r="G48" s="11"/>
    </row>
    <row r="49" spans="1:7" ht="15.75" customHeight="1" x14ac:dyDescent="0.25">
      <c r="A49" s="18" t="s">
        <v>107</v>
      </c>
      <c r="B49" s="4">
        <v>44110106406</v>
      </c>
      <c r="C49" s="19" t="s">
        <v>29</v>
      </c>
      <c r="D49" s="93">
        <v>50</v>
      </c>
      <c r="E49" s="7">
        <v>3299</v>
      </c>
      <c r="F49" s="36" t="s">
        <v>39</v>
      </c>
      <c r="G49" s="11"/>
    </row>
    <row r="50" spans="1:7" ht="15.75" customHeight="1" x14ac:dyDescent="0.25">
      <c r="A50" s="2" t="s">
        <v>22</v>
      </c>
      <c r="B50" s="4"/>
      <c r="C50" s="19"/>
      <c r="D50" s="76">
        <f>SUM(D49)</f>
        <v>50</v>
      </c>
      <c r="E50" s="7"/>
      <c r="F50" s="36"/>
      <c r="G50" s="11"/>
    </row>
    <row r="51" spans="1:7" ht="15.75" customHeight="1" x14ac:dyDescent="0.25">
      <c r="A51" s="18" t="s">
        <v>86</v>
      </c>
      <c r="B51" s="78">
        <v>7123756427</v>
      </c>
      <c r="C51" s="19" t="s">
        <v>28</v>
      </c>
      <c r="D51" s="100">
        <v>75</v>
      </c>
      <c r="E51" s="42">
        <v>3238</v>
      </c>
      <c r="F51" s="37" t="s">
        <v>38</v>
      </c>
      <c r="G51" s="11"/>
    </row>
    <row r="52" spans="1:7" ht="15.75" customHeight="1" x14ac:dyDescent="0.25">
      <c r="A52" s="2" t="s">
        <v>22</v>
      </c>
      <c r="B52" s="4"/>
      <c r="C52" s="26"/>
      <c r="D52" s="3">
        <f>SUM(D51:D51)</f>
        <v>75</v>
      </c>
      <c r="E52" s="7"/>
      <c r="F52" s="35"/>
      <c r="G52" s="11"/>
    </row>
    <row r="53" spans="1:7" ht="15.75" customHeight="1" x14ac:dyDescent="0.25">
      <c r="A53" s="18" t="s">
        <v>123</v>
      </c>
      <c r="B53" s="4">
        <v>4462438540</v>
      </c>
      <c r="C53" s="19" t="s">
        <v>29</v>
      </c>
      <c r="D53" s="106">
        <v>9</v>
      </c>
      <c r="E53" s="7">
        <v>3222</v>
      </c>
      <c r="F53" s="56" t="s">
        <v>62</v>
      </c>
      <c r="G53" s="11"/>
    </row>
    <row r="54" spans="1:7" ht="15.75" customHeight="1" x14ac:dyDescent="0.25">
      <c r="A54" s="2" t="s">
        <v>22</v>
      </c>
      <c r="B54" s="4"/>
      <c r="C54" s="13"/>
      <c r="D54" s="3">
        <f>SUM(D53)</f>
        <v>9</v>
      </c>
      <c r="E54" s="7"/>
      <c r="F54" s="35"/>
      <c r="G54" s="11"/>
    </row>
    <row r="55" spans="1:7" ht="15.75" customHeight="1" x14ac:dyDescent="0.25">
      <c r="A55" s="24" t="s">
        <v>79</v>
      </c>
      <c r="B55" s="4">
        <v>56352889219</v>
      </c>
      <c r="C55" s="19" t="s">
        <v>29</v>
      </c>
      <c r="D55" s="90">
        <v>168.75</v>
      </c>
      <c r="E55" s="7">
        <v>3232</v>
      </c>
      <c r="F55" s="35" t="s">
        <v>34</v>
      </c>
      <c r="G55" s="11"/>
    </row>
    <row r="56" spans="1:7" x14ac:dyDescent="0.25">
      <c r="A56" s="24" t="s">
        <v>79</v>
      </c>
      <c r="B56" s="4">
        <v>56352889219</v>
      </c>
      <c r="C56" s="19" t="s">
        <v>29</v>
      </c>
      <c r="D56" s="91">
        <v>65</v>
      </c>
      <c r="E56" s="7">
        <v>3232</v>
      </c>
      <c r="F56" s="35" t="s">
        <v>34</v>
      </c>
      <c r="G56" s="11"/>
    </row>
    <row r="57" spans="1:7" ht="15.75" customHeight="1" x14ac:dyDescent="0.25">
      <c r="A57" s="2" t="s">
        <v>22</v>
      </c>
      <c r="B57" s="4"/>
      <c r="C57" s="13"/>
      <c r="D57" s="3">
        <f>SUM(D55:D56)</f>
        <v>233.75</v>
      </c>
      <c r="E57" s="7"/>
      <c r="F57" s="35"/>
      <c r="G57" s="11"/>
    </row>
    <row r="58" spans="1:7" ht="15.75" customHeight="1" x14ac:dyDescent="0.25">
      <c r="A58" s="18" t="s">
        <v>113</v>
      </c>
      <c r="B58" s="4" t="s">
        <v>49</v>
      </c>
      <c r="C58" s="19" t="s">
        <v>49</v>
      </c>
      <c r="D58" s="97">
        <v>10.3</v>
      </c>
      <c r="E58" s="7">
        <v>3293</v>
      </c>
      <c r="F58" s="40" t="s">
        <v>67</v>
      </c>
      <c r="G58" s="11"/>
    </row>
    <row r="59" spans="1:7" ht="15.75" customHeight="1" x14ac:dyDescent="0.25">
      <c r="A59" s="2" t="s">
        <v>22</v>
      </c>
      <c r="B59" s="4"/>
      <c r="C59" s="13"/>
      <c r="D59" s="3">
        <f>SUM(D58:D58)</f>
        <v>10.3</v>
      </c>
      <c r="E59" s="7"/>
      <c r="F59" s="35"/>
      <c r="G59" s="11"/>
    </row>
    <row r="60" spans="1:7" ht="15.75" customHeight="1" x14ac:dyDescent="0.25">
      <c r="A60" s="18" t="s">
        <v>112</v>
      </c>
      <c r="B60" s="71">
        <v>38702839092</v>
      </c>
      <c r="C60" s="19" t="s">
        <v>29</v>
      </c>
      <c r="D60" s="97">
        <v>46.6</v>
      </c>
      <c r="E60" s="44">
        <v>3222</v>
      </c>
      <c r="F60" s="35" t="s">
        <v>62</v>
      </c>
      <c r="G60" s="11"/>
    </row>
    <row r="61" spans="1:7" ht="15.75" customHeight="1" x14ac:dyDescent="0.25">
      <c r="A61" s="2" t="s">
        <v>22</v>
      </c>
      <c r="B61" s="4"/>
      <c r="C61" s="13"/>
      <c r="D61" s="3">
        <f>SUM(D60)</f>
        <v>46.6</v>
      </c>
      <c r="E61" s="7"/>
      <c r="F61" s="35"/>
      <c r="G61" s="11"/>
    </row>
    <row r="62" spans="1:7" ht="15.75" customHeight="1" x14ac:dyDescent="0.25">
      <c r="A62" s="12" t="s">
        <v>52</v>
      </c>
      <c r="B62" s="8">
        <v>58353015102</v>
      </c>
      <c r="C62" s="13" t="s">
        <v>28</v>
      </c>
      <c r="D62" s="88">
        <v>1687.73</v>
      </c>
      <c r="E62" s="7">
        <v>3221</v>
      </c>
      <c r="F62" s="35" t="s">
        <v>43</v>
      </c>
      <c r="G62" s="11"/>
    </row>
    <row r="63" spans="1:7" ht="15.75" customHeight="1" x14ac:dyDescent="0.25">
      <c r="A63" s="2" t="s">
        <v>22</v>
      </c>
      <c r="B63" s="4"/>
      <c r="C63" s="13"/>
      <c r="D63" s="3">
        <f>SUM(D62:D62)</f>
        <v>1687.73</v>
      </c>
      <c r="E63" s="7"/>
      <c r="F63" s="35"/>
      <c r="G63" s="11"/>
    </row>
    <row r="64" spans="1:7" ht="15.75" customHeight="1" x14ac:dyDescent="0.25">
      <c r="A64" s="18" t="s">
        <v>53</v>
      </c>
      <c r="B64" s="4">
        <v>46118101286</v>
      </c>
      <c r="C64" s="13" t="s">
        <v>29</v>
      </c>
      <c r="D64" s="85">
        <v>162.5</v>
      </c>
      <c r="E64" s="7">
        <v>3238</v>
      </c>
      <c r="F64" s="35" t="s">
        <v>38</v>
      </c>
      <c r="G64" s="11"/>
    </row>
    <row r="65" spans="1:9" ht="15.75" customHeight="1" x14ac:dyDescent="0.25">
      <c r="A65" s="2" t="s">
        <v>22</v>
      </c>
      <c r="B65" s="8"/>
      <c r="C65" s="13"/>
      <c r="D65" s="3">
        <f>SUM(D64:D64)</f>
        <v>162.5</v>
      </c>
      <c r="E65" s="7"/>
      <c r="F65" s="35"/>
      <c r="G65" s="11"/>
    </row>
    <row r="66" spans="1:9" ht="15.75" customHeight="1" x14ac:dyDescent="0.25">
      <c r="A66" s="12" t="s">
        <v>54</v>
      </c>
      <c r="B66" s="8" t="s">
        <v>18</v>
      </c>
      <c r="C66" s="13" t="s">
        <v>29</v>
      </c>
      <c r="D66" s="82">
        <v>689.57</v>
      </c>
      <c r="E66" s="7">
        <v>3234</v>
      </c>
      <c r="F66" s="35" t="s">
        <v>33</v>
      </c>
      <c r="G66" s="11"/>
    </row>
    <row r="67" spans="1:9" ht="15.75" customHeight="1" x14ac:dyDescent="0.25">
      <c r="A67" s="2" t="s">
        <v>22</v>
      </c>
      <c r="B67" s="8"/>
      <c r="C67" s="13"/>
      <c r="D67" s="3">
        <f>SUM(D66)</f>
        <v>689.57</v>
      </c>
      <c r="E67" s="7"/>
      <c r="F67" s="35"/>
      <c r="G67" s="11"/>
      <c r="I67" s="1"/>
    </row>
    <row r="68" spans="1:9" ht="54.75" customHeight="1" x14ac:dyDescent="0.25">
      <c r="A68" s="24" t="s">
        <v>81</v>
      </c>
      <c r="B68" s="4" t="s">
        <v>49</v>
      </c>
      <c r="C68" s="19" t="s">
        <v>49</v>
      </c>
      <c r="D68" s="91">
        <v>90</v>
      </c>
      <c r="E68" s="7">
        <v>3299</v>
      </c>
      <c r="F68" s="115" t="s">
        <v>39</v>
      </c>
      <c r="G68" s="116"/>
    </row>
    <row r="69" spans="1:9" ht="15.75" customHeight="1" x14ac:dyDescent="0.25">
      <c r="A69" s="2" t="s">
        <v>22</v>
      </c>
      <c r="B69" s="8"/>
      <c r="C69" s="13"/>
      <c r="D69" s="3">
        <f>SUM(D68)</f>
        <v>90</v>
      </c>
      <c r="E69" s="7"/>
      <c r="F69" s="35"/>
      <c r="G69" s="11"/>
    </row>
    <row r="70" spans="1:9" ht="15.75" customHeight="1" x14ac:dyDescent="0.25">
      <c r="A70" s="18" t="s">
        <v>85</v>
      </c>
      <c r="B70" s="4">
        <v>77822467089</v>
      </c>
      <c r="C70" s="13" t="s">
        <v>29</v>
      </c>
      <c r="D70" s="98">
        <v>402.8</v>
      </c>
      <c r="E70" s="7">
        <v>3211</v>
      </c>
      <c r="F70" s="35" t="s">
        <v>27</v>
      </c>
      <c r="G70" s="11"/>
    </row>
    <row r="71" spans="1:9" ht="15.75" customHeight="1" x14ac:dyDescent="0.25">
      <c r="A71" s="18" t="s">
        <v>85</v>
      </c>
      <c r="B71" s="4">
        <v>77822467089</v>
      </c>
      <c r="C71" s="13" t="s">
        <v>29</v>
      </c>
      <c r="D71" s="98">
        <v>1224</v>
      </c>
      <c r="E71" s="7">
        <v>3211</v>
      </c>
      <c r="F71" s="35" t="s">
        <v>27</v>
      </c>
      <c r="G71" s="11"/>
    </row>
    <row r="72" spans="1:9" ht="15.75" customHeight="1" x14ac:dyDescent="0.25">
      <c r="A72" s="18" t="s">
        <v>85</v>
      </c>
      <c r="B72" s="4">
        <v>77822467089</v>
      </c>
      <c r="C72" s="13" t="s">
        <v>29</v>
      </c>
      <c r="D72" s="85">
        <v>970.78</v>
      </c>
      <c r="E72" s="7">
        <v>3211</v>
      </c>
      <c r="F72" s="36" t="s">
        <v>27</v>
      </c>
      <c r="G72" s="11"/>
    </row>
    <row r="73" spans="1:9" ht="15.75" customHeight="1" x14ac:dyDescent="0.25">
      <c r="A73" s="2" t="s">
        <v>22</v>
      </c>
      <c r="B73" s="8"/>
      <c r="C73" s="13"/>
      <c r="D73" s="3">
        <f>SUM(D70:D72)</f>
        <v>2597.58</v>
      </c>
      <c r="E73" s="7"/>
      <c r="F73" s="35"/>
      <c r="G73" s="11"/>
    </row>
    <row r="74" spans="1:9" ht="15.75" customHeight="1" x14ac:dyDescent="0.25">
      <c r="A74" s="18" t="s">
        <v>46</v>
      </c>
      <c r="B74" s="8">
        <v>84122581314</v>
      </c>
      <c r="C74" s="13" t="s">
        <v>29</v>
      </c>
      <c r="D74" s="85">
        <v>62.41</v>
      </c>
      <c r="E74" s="7">
        <v>3238</v>
      </c>
      <c r="F74" s="35" t="s">
        <v>38</v>
      </c>
      <c r="G74" s="11"/>
    </row>
    <row r="75" spans="1:9" ht="15.75" customHeight="1" x14ac:dyDescent="0.25">
      <c r="A75" s="2" t="s">
        <v>22</v>
      </c>
      <c r="B75" s="8"/>
      <c r="C75" s="13"/>
      <c r="D75" s="3">
        <f>SUM(D74:D74)</f>
        <v>62.41</v>
      </c>
      <c r="E75" s="7"/>
      <c r="F75" s="35"/>
      <c r="G75" s="11"/>
    </row>
    <row r="76" spans="1:9" ht="15.75" customHeight="1" x14ac:dyDescent="0.25">
      <c r="A76" s="12" t="s">
        <v>55</v>
      </c>
      <c r="B76" s="8" t="s">
        <v>7</v>
      </c>
      <c r="C76" s="13" t="s">
        <v>28</v>
      </c>
      <c r="D76" s="82">
        <v>10.62</v>
      </c>
      <c r="E76" s="7">
        <v>3431</v>
      </c>
      <c r="F76" s="35" t="s">
        <v>40</v>
      </c>
      <c r="G76" s="11"/>
    </row>
    <row r="77" spans="1:9" ht="15.75" customHeight="1" x14ac:dyDescent="0.25">
      <c r="A77" s="12" t="s">
        <v>55</v>
      </c>
      <c r="B77" s="8" t="s">
        <v>7</v>
      </c>
      <c r="C77" s="13" t="s">
        <v>28</v>
      </c>
      <c r="D77" s="82">
        <v>0.9</v>
      </c>
      <c r="E77" s="7">
        <v>3431</v>
      </c>
      <c r="F77" s="35" t="s">
        <v>40</v>
      </c>
      <c r="G77" s="11"/>
    </row>
    <row r="78" spans="1:9" ht="15.75" customHeight="1" x14ac:dyDescent="0.25">
      <c r="A78" s="12" t="s">
        <v>55</v>
      </c>
      <c r="B78" s="8" t="s">
        <v>7</v>
      </c>
      <c r="C78" s="13" t="s">
        <v>28</v>
      </c>
      <c r="D78" s="82">
        <v>122.87</v>
      </c>
      <c r="E78" s="7">
        <v>3431</v>
      </c>
      <c r="F78" s="35" t="s">
        <v>40</v>
      </c>
      <c r="G78" s="11"/>
    </row>
    <row r="79" spans="1:9" ht="15.75" customHeight="1" x14ac:dyDescent="0.25">
      <c r="A79" s="12" t="s">
        <v>55</v>
      </c>
      <c r="B79" s="8" t="s">
        <v>7</v>
      </c>
      <c r="C79" s="13" t="s">
        <v>28</v>
      </c>
      <c r="D79" s="82">
        <v>10</v>
      </c>
      <c r="E79" s="7">
        <v>3431</v>
      </c>
      <c r="F79" s="37" t="s">
        <v>40</v>
      </c>
      <c r="G79" s="11"/>
    </row>
    <row r="80" spans="1:9" ht="15.75" customHeight="1" x14ac:dyDescent="0.25">
      <c r="A80" s="12" t="s">
        <v>55</v>
      </c>
      <c r="B80" s="8" t="s">
        <v>7</v>
      </c>
      <c r="C80" s="13" t="s">
        <v>28</v>
      </c>
      <c r="D80" s="82">
        <v>10.62</v>
      </c>
      <c r="E80" s="7">
        <v>3431</v>
      </c>
      <c r="F80" s="35" t="s">
        <v>40</v>
      </c>
      <c r="G80" s="11"/>
    </row>
    <row r="81" spans="1:17" ht="15.75" customHeight="1" x14ac:dyDescent="0.25">
      <c r="A81" s="12" t="s">
        <v>55</v>
      </c>
      <c r="B81" s="8" t="s">
        <v>7</v>
      </c>
      <c r="C81" s="13" t="s">
        <v>28</v>
      </c>
      <c r="D81" s="82">
        <v>0.16</v>
      </c>
      <c r="E81" s="7">
        <v>3431</v>
      </c>
      <c r="F81" s="35" t="s">
        <v>40</v>
      </c>
      <c r="G81" s="11"/>
    </row>
    <row r="82" spans="1:17" ht="15.75" customHeight="1" x14ac:dyDescent="0.25">
      <c r="A82" s="2" t="s">
        <v>22</v>
      </c>
      <c r="B82" s="9"/>
      <c r="C82" s="14"/>
      <c r="D82" s="3">
        <f>SUM(D76:D81)</f>
        <v>155.17000000000002</v>
      </c>
      <c r="E82" s="7"/>
      <c r="F82" s="35" t="s">
        <v>88</v>
      </c>
      <c r="G82" s="11"/>
    </row>
    <row r="83" spans="1:17" ht="15.75" customHeight="1" x14ac:dyDescent="0.25">
      <c r="A83" s="12" t="s">
        <v>95</v>
      </c>
      <c r="B83" s="8"/>
      <c r="C83" s="21" t="s">
        <v>96</v>
      </c>
      <c r="D83" s="82">
        <v>250</v>
      </c>
      <c r="E83" s="7">
        <v>3213</v>
      </c>
      <c r="F83" s="36" t="s">
        <v>72</v>
      </c>
      <c r="G83" s="11"/>
    </row>
    <row r="84" spans="1:17" ht="15.75" customHeight="1" x14ac:dyDescent="0.25">
      <c r="A84" s="12" t="s">
        <v>95</v>
      </c>
      <c r="B84" s="8"/>
      <c r="C84" s="21" t="s">
        <v>96</v>
      </c>
      <c r="D84" s="82">
        <v>250</v>
      </c>
      <c r="E84" s="7">
        <v>3213</v>
      </c>
      <c r="F84" s="36" t="s">
        <v>72</v>
      </c>
      <c r="G84" s="11"/>
    </row>
    <row r="85" spans="1:17" ht="15.75" customHeight="1" x14ac:dyDescent="0.25">
      <c r="A85" s="2" t="s">
        <v>22</v>
      </c>
      <c r="B85" s="9"/>
      <c r="C85" s="14"/>
      <c r="D85" s="3">
        <f>SUM(D83:D84)</f>
        <v>500</v>
      </c>
      <c r="E85" s="7"/>
      <c r="F85" s="35"/>
      <c r="G85" s="11"/>
      <c r="J85" s="30"/>
      <c r="K85" s="31"/>
      <c r="L85" s="31"/>
      <c r="M85" s="32"/>
      <c r="N85" s="33"/>
      <c r="O85" s="34"/>
      <c r="P85" s="6"/>
      <c r="Q85" s="6"/>
    </row>
    <row r="86" spans="1:17" ht="15.75" customHeight="1" x14ac:dyDescent="0.25">
      <c r="A86" s="18" t="s">
        <v>64</v>
      </c>
      <c r="B86" s="9"/>
      <c r="C86" s="73" t="s">
        <v>73</v>
      </c>
      <c r="D86" s="96">
        <v>18.399999999999999</v>
      </c>
      <c r="E86" s="7">
        <v>3235</v>
      </c>
      <c r="F86" s="35" t="s">
        <v>37</v>
      </c>
      <c r="G86" s="11"/>
      <c r="J86" s="30"/>
      <c r="K86" s="31"/>
      <c r="L86" s="31"/>
      <c r="M86" s="32"/>
      <c r="N86" s="33"/>
      <c r="O86" s="34"/>
      <c r="P86" s="6"/>
      <c r="Q86" s="6"/>
    </row>
    <row r="87" spans="1:17" ht="15.75" customHeight="1" x14ac:dyDescent="0.25">
      <c r="A87" s="2" t="s">
        <v>22</v>
      </c>
      <c r="B87" s="9"/>
      <c r="C87" s="14"/>
      <c r="D87" s="3">
        <f>SUM(D86:D86)</f>
        <v>18.399999999999999</v>
      </c>
      <c r="E87" s="7"/>
      <c r="F87" s="35"/>
      <c r="G87" s="11"/>
      <c r="J87" s="30"/>
      <c r="K87" s="31"/>
      <c r="L87" s="31"/>
      <c r="M87" s="32"/>
      <c r="N87" s="33"/>
      <c r="O87" s="34"/>
      <c r="P87" s="6"/>
      <c r="Q87" s="6"/>
    </row>
    <row r="88" spans="1:17" ht="15.75" customHeight="1" x14ac:dyDescent="0.25">
      <c r="A88" s="18" t="s">
        <v>60</v>
      </c>
      <c r="B88" s="4">
        <v>68419124305</v>
      </c>
      <c r="C88" s="19" t="s">
        <v>28</v>
      </c>
      <c r="D88" s="112">
        <v>21.24</v>
      </c>
      <c r="E88" s="43">
        <v>3295</v>
      </c>
      <c r="F88" s="36" t="s">
        <v>42</v>
      </c>
      <c r="G88" s="11"/>
    </row>
    <row r="89" spans="1:17" ht="15.75" customHeight="1" x14ac:dyDescent="0.25">
      <c r="A89" s="2" t="s">
        <v>22</v>
      </c>
      <c r="B89" s="9"/>
      <c r="C89" s="14"/>
      <c r="D89" s="3">
        <f>SUM(D88:D88)</f>
        <v>21.24</v>
      </c>
      <c r="E89" s="7"/>
      <c r="F89" s="35"/>
      <c r="G89" s="11"/>
    </row>
    <row r="90" spans="1:17" ht="15.75" customHeight="1" x14ac:dyDescent="0.25">
      <c r="A90" s="12" t="s">
        <v>8</v>
      </c>
      <c r="B90" s="8" t="s">
        <v>9</v>
      </c>
      <c r="C90" s="13" t="s">
        <v>28</v>
      </c>
      <c r="D90" s="82">
        <v>64.7</v>
      </c>
      <c r="E90" s="7">
        <v>3299</v>
      </c>
      <c r="F90" s="35" t="s">
        <v>39</v>
      </c>
      <c r="G90" s="11"/>
    </row>
    <row r="91" spans="1:17" ht="15.75" customHeight="1" x14ac:dyDescent="0.25">
      <c r="A91" s="12" t="s">
        <v>8</v>
      </c>
      <c r="B91" s="8" t="s">
        <v>9</v>
      </c>
      <c r="C91" s="13" t="s">
        <v>28</v>
      </c>
      <c r="D91" s="82">
        <v>8.3000000000000007</v>
      </c>
      <c r="E91" s="7">
        <v>3299</v>
      </c>
      <c r="F91" s="35" t="s">
        <v>39</v>
      </c>
      <c r="G91" s="11"/>
    </row>
    <row r="92" spans="1:17" ht="15.75" customHeight="1" x14ac:dyDescent="0.25">
      <c r="A92" s="2" t="s">
        <v>22</v>
      </c>
      <c r="B92" s="9"/>
      <c r="C92" s="14"/>
      <c r="D92" s="3">
        <f>SUM(D90:D91)</f>
        <v>73</v>
      </c>
      <c r="E92" s="7"/>
      <c r="F92" s="35"/>
      <c r="G92" s="11"/>
    </row>
    <row r="93" spans="1:17" ht="15.75" customHeight="1" x14ac:dyDescent="0.25">
      <c r="A93" s="12" t="s">
        <v>10</v>
      </c>
      <c r="B93" s="8" t="s">
        <v>13</v>
      </c>
      <c r="C93" s="13" t="s">
        <v>28</v>
      </c>
      <c r="D93" s="82">
        <v>16.25</v>
      </c>
      <c r="E93" s="7">
        <v>3231</v>
      </c>
      <c r="F93" s="35" t="s">
        <v>50</v>
      </c>
      <c r="G93" s="11"/>
    </row>
    <row r="94" spans="1:17" ht="15.75" customHeight="1" x14ac:dyDescent="0.25">
      <c r="A94" s="12" t="s">
        <v>10</v>
      </c>
      <c r="B94" s="8" t="s">
        <v>13</v>
      </c>
      <c r="C94" s="13" t="s">
        <v>28</v>
      </c>
      <c r="D94" s="82">
        <v>384.49</v>
      </c>
      <c r="E94" s="7">
        <v>3231</v>
      </c>
      <c r="F94" s="35" t="s">
        <v>50</v>
      </c>
      <c r="G94" s="11"/>
    </row>
    <row r="95" spans="1:17" ht="15.75" customHeight="1" x14ac:dyDescent="0.25">
      <c r="A95" s="2" t="s">
        <v>22</v>
      </c>
      <c r="B95" s="9"/>
      <c r="C95" s="14"/>
      <c r="D95" s="3">
        <f>SUM(D93:D94)</f>
        <v>400.74</v>
      </c>
      <c r="E95" s="7"/>
      <c r="F95" s="35"/>
      <c r="G95" s="11"/>
    </row>
    <row r="96" spans="1:17" ht="15.75" customHeight="1" x14ac:dyDescent="0.25">
      <c r="A96" s="12" t="s">
        <v>11</v>
      </c>
      <c r="B96" s="8" t="s">
        <v>14</v>
      </c>
      <c r="C96" s="13" t="s">
        <v>28</v>
      </c>
      <c r="D96" s="82">
        <v>24.26</v>
      </c>
      <c r="E96" s="7">
        <v>3231</v>
      </c>
      <c r="F96" s="35" t="s">
        <v>50</v>
      </c>
      <c r="G96" s="11"/>
    </row>
    <row r="97" spans="1:7" ht="15.75" customHeight="1" x14ac:dyDescent="0.25">
      <c r="A97" s="2" t="s">
        <v>22</v>
      </c>
      <c r="B97" s="9"/>
      <c r="C97" s="14"/>
      <c r="D97" s="3">
        <f>SUM(D96)</f>
        <v>24.26</v>
      </c>
      <c r="E97" s="7"/>
      <c r="F97" s="35"/>
      <c r="G97" s="11"/>
    </row>
    <row r="98" spans="1:7" ht="24.75" x14ac:dyDescent="0.25">
      <c r="A98" s="24" t="s">
        <v>74</v>
      </c>
      <c r="B98" s="4" t="s">
        <v>49</v>
      </c>
      <c r="C98" s="19" t="s">
        <v>49</v>
      </c>
      <c r="D98" s="94">
        <v>520</v>
      </c>
      <c r="E98" s="25">
        <v>3299</v>
      </c>
      <c r="F98" s="35" t="s">
        <v>39</v>
      </c>
      <c r="G98" s="11"/>
    </row>
    <row r="99" spans="1:7" ht="15.75" customHeight="1" x14ac:dyDescent="0.25">
      <c r="A99" s="2" t="s">
        <v>22</v>
      </c>
      <c r="B99" s="9"/>
      <c r="C99" s="14"/>
      <c r="D99" s="3">
        <f>SUM(D98)</f>
        <v>520</v>
      </c>
      <c r="E99" s="7"/>
      <c r="F99" s="35"/>
      <c r="G99" s="11"/>
    </row>
    <row r="100" spans="1:7" ht="15.75" customHeight="1" x14ac:dyDescent="0.25">
      <c r="A100" s="12" t="s">
        <v>56</v>
      </c>
      <c r="B100" s="8" t="s">
        <v>12</v>
      </c>
      <c r="C100" s="13" t="s">
        <v>28</v>
      </c>
      <c r="D100" s="82">
        <v>33.18</v>
      </c>
      <c r="E100" s="7">
        <v>3239</v>
      </c>
      <c r="F100" s="35" t="s">
        <v>35</v>
      </c>
      <c r="G100" s="11"/>
    </row>
    <row r="101" spans="1:7" ht="15.75" customHeight="1" x14ac:dyDescent="0.25">
      <c r="A101" s="12" t="s">
        <v>56</v>
      </c>
      <c r="B101" s="8" t="s">
        <v>12</v>
      </c>
      <c r="C101" s="13" t="s">
        <v>28</v>
      </c>
      <c r="D101" s="82">
        <v>1437.5</v>
      </c>
      <c r="E101" s="7">
        <v>3239</v>
      </c>
      <c r="F101" s="35" t="s">
        <v>35</v>
      </c>
      <c r="G101" s="11"/>
    </row>
    <row r="102" spans="1:7" ht="15.75" customHeight="1" x14ac:dyDescent="0.25">
      <c r="A102" s="2" t="s">
        <v>22</v>
      </c>
      <c r="B102" s="9"/>
      <c r="C102" s="14"/>
      <c r="D102" s="3">
        <f>SUM(D100:D101)</f>
        <v>1470.68</v>
      </c>
      <c r="E102" s="7"/>
      <c r="F102" s="35"/>
      <c r="G102" s="11"/>
    </row>
    <row r="103" spans="1:7" ht="15.75" customHeight="1" x14ac:dyDescent="0.25">
      <c r="A103" s="12" t="s">
        <v>57</v>
      </c>
      <c r="B103" s="20" t="s">
        <v>48</v>
      </c>
      <c r="C103" s="21" t="s">
        <v>47</v>
      </c>
      <c r="D103" s="82">
        <v>259.47000000000003</v>
      </c>
      <c r="E103" s="7">
        <v>3231</v>
      </c>
      <c r="F103" s="35" t="s">
        <v>50</v>
      </c>
      <c r="G103" s="11"/>
    </row>
    <row r="104" spans="1:7" ht="15.75" customHeight="1" x14ac:dyDescent="0.25">
      <c r="A104" s="2" t="s">
        <v>22</v>
      </c>
      <c r="B104" s="9"/>
      <c r="C104" s="14"/>
      <c r="D104" s="3">
        <f>SUM(D103:D103)</f>
        <v>259.47000000000003</v>
      </c>
      <c r="E104" s="7"/>
      <c r="F104" s="35"/>
    </row>
    <row r="105" spans="1:7" ht="15.75" customHeight="1" x14ac:dyDescent="0.25">
      <c r="A105" s="12" t="s">
        <v>15</v>
      </c>
      <c r="B105" s="8" t="s">
        <v>16</v>
      </c>
      <c r="C105" s="13" t="s">
        <v>29</v>
      </c>
      <c r="D105" s="82">
        <v>977.34</v>
      </c>
      <c r="E105" s="7">
        <v>3234</v>
      </c>
      <c r="F105" s="35" t="s">
        <v>33</v>
      </c>
    </row>
    <row r="106" spans="1:7" ht="15.75" customHeight="1" x14ac:dyDescent="0.25">
      <c r="A106" s="12" t="s">
        <v>15</v>
      </c>
      <c r="B106" s="8" t="s">
        <v>16</v>
      </c>
      <c r="C106" s="13" t="s">
        <v>29</v>
      </c>
      <c r="D106" s="82">
        <v>39.799999999999997</v>
      </c>
      <c r="E106" s="7">
        <v>3234</v>
      </c>
      <c r="F106" s="35" t="s">
        <v>33</v>
      </c>
    </row>
    <row r="107" spans="1:7" ht="15.75" customHeight="1" x14ac:dyDescent="0.25">
      <c r="A107" s="12" t="s">
        <v>15</v>
      </c>
      <c r="B107" s="8" t="s">
        <v>16</v>
      </c>
      <c r="C107" s="13" t="s">
        <v>29</v>
      </c>
      <c r="D107" s="82">
        <v>977.34</v>
      </c>
      <c r="E107" s="7">
        <v>3234</v>
      </c>
      <c r="F107" s="35" t="s">
        <v>33</v>
      </c>
    </row>
    <row r="108" spans="1:7" ht="15.75" customHeight="1" x14ac:dyDescent="0.25">
      <c r="A108" s="12" t="s">
        <v>15</v>
      </c>
      <c r="B108" s="8" t="s">
        <v>16</v>
      </c>
      <c r="C108" s="13" t="s">
        <v>29</v>
      </c>
      <c r="D108" s="82">
        <v>39.799999999999997</v>
      </c>
      <c r="E108" s="7">
        <v>3234</v>
      </c>
      <c r="F108" s="35" t="s">
        <v>33</v>
      </c>
    </row>
    <row r="109" spans="1:7" ht="15.75" customHeight="1" x14ac:dyDescent="0.25">
      <c r="A109" s="2" t="s">
        <v>22</v>
      </c>
      <c r="B109" s="9"/>
      <c r="C109" s="14"/>
      <c r="D109" s="3">
        <f>SUM(D105:D108)</f>
        <v>2034.28</v>
      </c>
      <c r="E109" s="7"/>
      <c r="F109" s="35"/>
    </row>
    <row r="110" spans="1:7" ht="15.75" customHeight="1" x14ac:dyDescent="0.25">
      <c r="A110" s="12" t="s">
        <v>58</v>
      </c>
      <c r="B110" s="8" t="s">
        <v>17</v>
      </c>
      <c r="C110" s="13" t="s">
        <v>29</v>
      </c>
      <c r="D110" s="82">
        <v>2818.74</v>
      </c>
      <c r="E110" s="7">
        <v>3223</v>
      </c>
      <c r="F110" s="35" t="s">
        <v>32</v>
      </c>
    </row>
    <row r="111" spans="1:7" ht="15.75" customHeight="1" x14ac:dyDescent="0.25">
      <c r="A111" s="2" t="s">
        <v>22</v>
      </c>
      <c r="B111" s="9"/>
      <c r="C111" s="14"/>
      <c r="D111" s="3">
        <f>SUM(D110:D110)</f>
        <v>2818.74</v>
      </c>
      <c r="E111" s="7"/>
      <c r="F111" s="35"/>
    </row>
    <row r="112" spans="1:7" ht="15.75" customHeight="1" x14ac:dyDescent="0.25">
      <c r="A112" s="12" t="s">
        <v>59</v>
      </c>
      <c r="B112" s="8" t="s">
        <v>19</v>
      </c>
      <c r="C112" s="13" t="s">
        <v>47</v>
      </c>
      <c r="D112" s="102">
        <v>716.95</v>
      </c>
      <c r="E112" s="7">
        <v>3235</v>
      </c>
      <c r="F112" s="35" t="s">
        <v>37</v>
      </c>
    </row>
    <row r="113" spans="1:6" ht="15.75" customHeight="1" x14ac:dyDescent="0.25">
      <c r="A113" s="2" t="s">
        <v>22</v>
      </c>
      <c r="B113" s="9"/>
      <c r="C113" s="14"/>
      <c r="D113" s="3">
        <v>716.95</v>
      </c>
      <c r="E113" s="7"/>
      <c r="F113" s="47"/>
    </row>
    <row r="114" spans="1:6" ht="15.75" customHeight="1" x14ac:dyDescent="0.25">
      <c r="A114" s="24" t="s">
        <v>84</v>
      </c>
      <c r="B114" s="4">
        <v>63073332379</v>
      </c>
      <c r="C114" s="19" t="s">
        <v>28</v>
      </c>
      <c r="D114" s="85">
        <v>4954.3500000000004</v>
      </c>
      <c r="E114" s="7">
        <v>3223</v>
      </c>
      <c r="F114" s="35" t="s">
        <v>32</v>
      </c>
    </row>
    <row r="115" spans="1:6" ht="15.75" customHeight="1" x14ac:dyDescent="0.25">
      <c r="A115" s="2" t="s">
        <v>22</v>
      </c>
      <c r="B115" s="9"/>
      <c r="C115" s="14"/>
      <c r="D115" s="3">
        <f>SUM(D114:D114)</f>
        <v>4954.3500000000004</v>
      </c>
      <c r="E115" s="7"/>
      <c r="F115" s="39"/>
    </row>
    <row r="116" spans="1:6" ht="15.75" customHeight="1" x14ac:dyDescent="0.25">
      <c r="A116" s="18" t="s">
        <v>102</v>
      </c>
      <c r="B116" s="4">
        <v>19819724166</v>
      </c>
      <c r="C116" s="19" t="s">
        <v>103</v>
      </c>
      <c r="D116" s="87">
        <v>775</v>
      </c>
      <c r="E116" s="7">
        <v>3231</v>
      </c>
      <c r="F116" s="39" t="s">
        <v>50</v>
      </c>
    </row>
    <row r="117" spans="1:6" ht="15.75" customHeight="1" x14ac:dyDescent="0.25">
      <c r="A117" s="2" t="s">
        <v>22</v>
      </c>
      <c r="B117" s="9"/>
      <c r="C117" s="14"/>
      <c r="D117" s="3">
        <f>SUM(D116)</f>
        <v>775</v>
      </c>
      <c r="E117" s="7"/>
      <c r="F117" s="39"/>
    </row>
    <row r="118" spans="1:6" ht="15.75" customHeight="1" x14ac:dyDescent="0.25">
      <c r="A118" s="74" t="s">
        <v>100</v>
      </c>
      <c r="B118" s="4">
        <v>81725143201</v>
      </c>
      <c r="C118" s="73" t="s">
        <v>28</v>
      </c>
      <c r="D118" s="85">
        <v>500</v>
      </c>
      <c r="E118" s="7">
        <v>3131</v>
      </c>
      <c r="F118" s="36" t="s">
        <v>72</v>
      </c>
    </row>
    <row r="119" spans="1:6" ht="15.75" customHeight="1" x14ac:dyDescent="0.25">
      <c r="A119" s="2" t="s">
        <v>22</v>
      </c>
      <c r="B119" s="9"/>
      <c r="C119" s="14"/>
      <c r="D119" s="3">
        <f>SUM(D118)</f>
        <v>500</v>
      </c>
      <c r="E119" s="7"/>
      <c r="F119" s="39"/>
    </row>
    <row r="120" spans="1:6" ht="15.75" customHeight="1" x14ac:dyDescent="0.25">
      <c r="A120" s="18" t="s">
        <v>99</v>
      </c>
      <c r="B120" s="66">
        <v>88528500063</v>
      </c>
      <c r="C120" s="19" t="s">
        <v>29</v>
      </c>
      <c r="D120" s="87">
        <v>10</v>
      </c>
      <c r="E120" s="7">
        <v>3294</v>
      </c>
      <c r="F120" s="39" t="s">
        <v>69</v>
      </c>
    </row>
    <row r="121" spans="1:6" ht="15.75" customHeight="1" x14ac:dyDescent="0.25">
      <c r="A121" s="2" t="s">
        <v>22</v>
      </c>
      <c r="B121" s="75"/>
      <c r="C121" s="14"/>
      <c r="D121" s="3">
        <f>SUM(D120)</f>
        <v>10</v>
      </c>
      <c r="E121" s="7"/>
      <c r="F121" s="39"/>
    </row>
    <row r="122" spans="1:6" ht="15.75" customHeight="1" x14ac:dyDescent="0.25">
      <c r="A122" s="18" t="s">
        <v>75</v>
      </c>
      <c r="B122" s="66">
        <v>3448022583</v>
      </c>
      <c r="C122" s="19" t="s">
        <v>76</v>
      </c>
      <c r="D122" s="86">
        <v>468.75</v>
      </c>
      <c r="E122" s="67">
        <v>3232</v>
      </c>
      <c r="F122" s="56" t="s">
        <v>34</v>
      </c>
    </row>
    <row r="123" spans="1:6" ht="15.75" customHeight="1" x14ac:dyDescent="0.25">
      <c r="A123" s="2" t="s">
        <v>22</v>
      </c>
      <c r="B123" s="9"/>
      <c r="C123" s="14"/>
      <c r="D123" s="3">
        <f>D122</f>
        <v>468.75</v>
      </c>
      <c r="E123" s="7"/>
      <c r="F123" s="39"/>
    </row>
    <row r="124" spans="1:6" x14ac:dyDescent="0.25">
      <c r="A124" s="24" t="s">
        <v>87</v>
      </c>
      <c r="B124" s="70">
        <v>5497691000</v>
      </c>
      <c r="C124" s="19" t="s">
        <v>28</v>
      </c>
      <c r="D124" s="85">
        <v>390.4</v>
      </c>
      <c r="E124" s="7">
        <v>3211</v>
      </c>
      <c r="F124" s="56" t="s">
        <v>27</v>
      </c>
    </row>
    <row r="125" spans="1:6" ht="15.75" customHeight="1" x14ac:dyDescent="0.25">
      <c r="A125" s="2" t="s">
        <v>22</v>
      </c>
      <c r="B125" s="9"/>
      <c r="C125" s="14"/>
      <c r="D125" s="3">
        <f>D124</f>
        <v>390.4</v>
      </c>
      <c r="E125" s="7"/>
      <c r="F125" s="39"/>
    </row>
    <row r="126" spans="1:6" ht="15.75" customHeight="1" x14ac:dyDescent="0.25">
      <c r="A126" s="18" t="s">
        <v>97</v>
      </c>
      <c r="B126" s="4">
        <v>46674295008</v>
      </c>
      <c r="C126" s="19" t="s">
        <v>28</v>
      </c>
      <c r="D126" s="87">
        <v>530</v>
      </c>
      <c r="E126" s="7">
        <v>3294</v>
      </c>
      <c r="F126" s="39" t="s">
        <v>69</v>
      </c>
    </row>
    <row r="127" spans="1:6" ht="15.75" customHeight="1" x14ac:dyDescent="0.25">
      <c r="A127" s="2" t="s">
        <v>22</v>
      </c>
      <c r="B127" s="9"/>
      <c r="C127" s="14"/>
      <c r="D127" s="3">
        <f>SUM(D126)</f>
        <v>530</v>
      </c>
      <c r="E127" s="7"/>
      <c r="F127" s="39"/>
    </row>
    <row r="128" spans="1:6" ht="15.75" customHeight="1" x14ac:dyDescent="0.25">
      <c r="A128" s="77" t="s">
        <v>98</v>
      </c>
      <c r="B128" s="4">
        <v>23759810849</v>
      </c>
      <c r="C128" s="46" t="s">
        <v>28</v>
      </c>
      <c r="D128" s="87">
        <v>230.6</v>
      </c>
      <c r="E128" s="7">
        <v>3292</v>
      </c>
      <c r="F128" s="39" t="s">
        <v>63</v>
      </c>
    </row>
    <row r="129" spans="1:9" ht="15.75" customHeight="1" x14ac:dyDescent="0.25">
      <c r="A129" s="2" t="s">
        <v>22</v>
      </c>
      <c r="B129" s="9"/>
      <c r="C129" s="14"/>
      <c r="D129" s="3">
        <f>SUM(D128)</f>
        <v>230.6</v>
      </c>
      <c r="E129" s="7"/>
      <c r="F129" s="39"/>
    </row>
    <row r="130" spans="1:9" ht="15.75" customHeight="1" x14ac:dyDescent="0.25">
      <c r="A130" s="12" t="s">
        <v>91</v>
      </c>
      <c r="B130" s="8" t="s">
        <v>20</v>
      </c>
      <c r="C130" s="13" t="s">
        <v>30</v>
      </c>
      <c r="D130" s="88">
        <v>46.88</v>
      </c>
      <c r="E130" s="7">
        <v>3235</v>
      </c>
      <c r="F130" s="35" t="s">
        <v>37</v>
      </c>
    </row>
    <row r="131" spans="1:9" ht="15.75" customHeight="1" x14ac:dyDescent="0.25">
      <c r="A131" s="12" t="s">
        <v>91</v>
      </c>
      <c r="B131" s="8" t="s">
        <v>20</v>
      </c>
      <c r="C131" s="13" t="s">
        <v>30</v>
      </c>
      <c r="D131" s="88">
        <v>183.75</v>
      </c>
      <c r="E131" s="7">
        <v>3238</v>
      </c>
      <c r="F131" s="37" t="s">
        <v>38</v>
      </c>
    </row>
    <row r="132" spans="1:9" ht="15.75" customHeight="1" x14ac:dyDescent="0.25">
      <c r="A132" s="2" t="s">
        <v>22</v>
      </c>
      <c r="B132" s="9"/>
      <c r="C132" s="14"/>
      <c r="D132" s="3">
        <f>SUM(D130:D131)</f>
        <v>230.63</v>
      </c>
      <c r="E132" s="7"/>
      <c r="F132" s="35"/>
    </row>
    <row r="133" spans="1:9" ht="15.75" customHeight="1" x14ac:dyDescent="0.25">
      <c r="A133" s="18" t="s">
        <v>101</v>
      </c>
      <c r="B133" s="4">
        <v>81468392155</v>
      </c>
      <c r="C133" s="19" t="s">
        <v>29</v>
      </c>
      <c r="D133" s="89">
        <v>500</v>
      </c>
      <c r="E133" s="7">
        <v>3211</v>
      </c>
      <c r="F133" s="56" t="s">
        <v>27</v>
      </c>
    </row>
    <row r="134" spans="1:9" ht="15.75" customHeight="1" x14ac:dyDescent="0.25">
      <c r="A134" s="2" t="s">
        <v>22</v>
      </c>
      <c r="B134" s="9"/>
      <c r="C134" s="14"/>
      <c r="D134" s="3">
        <f>SUM(D133)</f>
        <v>500</v>
      </c>
      <c r="E134" s="7"/>
      <c r="F134" s="35"/>
    </row>
    <row r="135" spans="1:9" ht="15.75" customHeight="1" x14ac:dyDescent="0.25">
      <c r="A135" s="12" t="s">
        <v>119</v>
      </c>
      <c r="B135" s="8">
        <v>99947716440</v>
      </c>
      <c r="C135" s="13" t="s">
        <v>29</v>
      </c>
      <c r="D135" s="82">
        <v>387.5</v>
      </c>
      <c r="E135" s="7">
        <v>3232</v>
      </c>
      <c r="F135" s="35" t="s">
        <v>34</v>
      </c>
    </row>
    <row r="136" spans="1:9" ht="15.75" customHeight="1" x14ac:dyDescent="0.25">
      <c r="A136" s="2" t="s">
        <v>22</v>
      </c>
      <c r="B136" s="9"/>
      <c r="C136" s="14"/>
      <c r="D136" s="3">
        <f>SUM(D135:D135)</f>
        <v>387.5</v>
      </c>
      <c r="E136" s="7"/>
      <c r="F136" s="35"/>
    </row>
    <row r="137" spans="1:9" ht="15.75" customHeight="1" x14ac:dyDescent="0.25">
      <c r="A137" s="24" t="s">
        <v>132</v>
      </c>
      <c r="B137" s="4">
        <v>58843087891</v>
      </c>
      <c r="C137" s="19" t="s">
        <v>28</v>
      </c>
      <c r="D137" s="110">
        <v>22</v>
      </c>
      <c r="E137" s="7">
        <v>3221</v>
      </c>
      <c r="F137" s="35" t="s">
        <v>43</v>
      </c>
    </row>
    <row r="138" spans="1:9" x14ac:dyDescent="0.25">
      <c r="A138" s="24" t="s">
        <v>132</v>
      </c>
      <c r="B138" s="4">
        <v>58843087891</v>
      </c>
      <c r="C138" s="19" t="s">
        <v>28</v>
      </c>
      <c r="D138" s="111">
        <v>11.7</v>
      </c>
      <c r="E138" s="65">
        <v>3221</v>
      </c>
      <c r="F138" s="37" t="s">
        <v>43</v>
      </c>
    </row>
    <row r="139" spans="1:9" ht="15.75" customHeight="1" x14ac:dyDescent="0.25">
      <c r="A139" s="2" t="s">
        <v>22</v>
      </c>
      <c r="B139" s="4"/>
      <c r="C139" s="19"/>
      <c r="D139" s="3">
        <f>SUM(D137:D138)</f>
        <v>33.700000000000003</v>
      </c>
      <c r="E139" s="60"/>
      <c r="F139" s="36"/>
      <c r="I139" s="1"/>
    </row>
    <row r="140" spans="1:9" ht="15.75" customHeight="1" x14ac:dyDescent="0.25">
      <c r="A140" s="18" t="s">
        <v>120</v>
      </c>
      <c r="B140" s="4">
        <v>5461674840</v>
      </c>
      <c r="C140" s="19" t="s">
        <v>28</v>
      </c>
      <c r="D140" s="103">
        <v>58.93</v>
      </c>
      <c r="E140" s="60">
        <v>3221</v>
      </c>
      <c r="F140" s="36" t="s">
        <v>43</v>
      </c>
      <c r="I140" s="1"/>
    </row>
    <row r="141" spans="1:9" ht="15.75" customHeight="1" x14ac:dyDescent="0.25">
      <c r="A141" s="2" t="s">
        <v>22</v>
      </c>
      <c r="B141" s="4"/>
      <c r="C141" s="19"/>
      <c r="D141" s="3">
        <f>SUM(D140:D140)</f>
        <v>58.93</v>
      </c>
      <c r="E141" s="60"/>
      <c r="F141" s="36"/>
      <c r="I141" s="1"/>
    </row>
    <row r="142" spans="1:9" ht="15.75" customHeight="1" x14ac:dyDescent="0.25">
      <c r="A142" s="18" t="s">
        <v>133</v>
      </c>
      <c r="B142" s="4">
        <v>63368600666</v>
      </c>
      <c r="C142" s="19" t="s">
        <v>29</v>
      </c>
      <c r="D142" s="109">
        <v>400</v>
      </c>
      <c r="E142" s="60">
        <v>3811</v>
      </c>
      <c r="F142" s="36" t="s">
        <v>134</v>
      </c>
      <c r="I142" s="1"/>
    </row>
    <row r="143" spans="1:9" ht="15.75" customHeight="1" x14ac:dyDescent="0.25">
      <c r="A143" s="2" t="s">
        <v>22</v>
      </c>
      <c r="B143" s="4"/>
      <c r="C143" s="19"/>
      <c r="D143" s="3">
        <v>400</v>
      </c>
      <c r="E143" s="60"/>
      <c r="F143" s="36"/>
      <c r="I143" s="1"/>
    </row>
    <row r="144" spans="1:9" ht="15.75" customHeight="1" x14ac:dyDescent="0.25">
      <c r="A144" s="18" t="s">
        <v>137</v>
      </c>
      <c r="B144" s="4">
        <v>18683136487</v>
      </c>
      <c r="C144" s="19" t="s">
        <v>28</v>
      </c>
      <c r="D144" s="120">
        <v>13.8</v>
      </c>
      <c r="E144" s="60">
        <v>3235</v>
      </c>
      <c r="F144" s="36" t="s">
        <v>139</v>
      </c>
      <c r="I144" s="1"/>
    </row>
    <row r="145" spans="1:11" ht="33.75" customHeight="1" x14ac:dyDescent="0.25">
      <c r="A145" s="18" t="s">
        <v>137</v>
      </c>
      <c r="B145" s="4"/>
      <c r="C145" s="19" t="s">
        <v>28</v>
      </c>
      <c r="D145" s="120">
        <v>335.16</v>
      </c>
      <c r="E145" s="60">
        <v>3534</v>
      </c>
      <c r="F145" s="114" t="s">
        <v>140</v>
      </c>
      <c r="I145" s="1"/>
    </row>
    <row r="146" spans="1:11" ht="15.75" customHeight="1" x14ac:dyDescent="0.25">
      <c r="A146" s="2" t="s">
        <v>138</v>
      </c>
      <c r="B146" s="4"/>
      <c r="C146" s="19"/>
      <c r="D146" s="3">
        <f>D144+D145</f>
        <v>348.96000000000004</v>
      </c>
      <c r="E146" s="60"/>
      <c r="F146" s="36"/>
      <c r="I146" s="1"/>
    </row>
    <row r="147" spans="1:11" ht="15.75" customHeight="1" x14ac:dyDescent="0.25">
      <c r="A147" s="18" t="s">
        <v>114</v>
      </c>
      <c r="B147" s="4" t="s">
        <v>49</v>
      </c>
      <c r="C147" s="19" t="s">
        <v>49</v>
      </c>
      <c r="D147" s="99">
        <v>2684.52</v>
      </c>
      <c r="E147" s="7">
        <v>3237</v>
      </c>
      <c r="F147" s="40" t="s">
        <v>61</v>
      </c>
      <c r="I147" s="1"/>
    </row>
    <row r="148" spans="1:11" ht="15.75" customHeight="1" x14ac:dyDescent="0.25">
      <c r="A148" s="18" t="s">
        <v>115</v>
      </c>
      <c r="B148" s="4" t="s">
        <v>49</v>
      </c>
      <c r="C148" s="19" t="s">
        <v>49</v>
      </c>
      <c r="D148" s="99">
        <v>3065.29</v>
      </c>
      <c r="E148" s="7">
        <v>3237</v>
      </c>
      <c r="F148" s="40" t="s">
        <v>61</v>
      </c>
      <c r="I148" s="1"/>
    </row>
    <row r="149" spans="1:11" ht="15.75" customHeight="1" x14ac:dyDescent="0.25">
      <c r="A149" s="18" t="s">
        <v>116</v>
      </c>
      <c r="B149" s="4" t="s">
        <v>49</v>
      </c>
      <c r="C149" s="19" t="s">
        <v>49</v>
      </c>
      <c r="D149" s="99">
        <v>1144.28</v>
      </c>
      <c r="E149" s="7">
        <v>3237</v>
      </c>
      <c r="F149" s="40" t="s">
        <v>61</v>
      </c>
      <c r="I149" s="1"/>
    </row>
    <row r="150" spans="1:11" ht="15.75" customHeight="1" x14ac:dyDescent="0.25">
      <c r="A150" s="18" t="s">
        <v>117</v>
      </c>
      <c r="B150" s="4" t="s">
        <v>49</v>
      </c>
      <c r="C150" s="19" t="s">
        <v>49</v>
      </c>
      <c r="D150" s="99">
        <v>3595.79</v>
      </c>
      <c r="E150" s="7">
        <v>3237</v>
      </c>
      <c r="F150" s="40" t="s">
        <v>61</v>
      </c>
      <c r="I150" s="1"/>
    </row>
    <row r="151" spans="1:11" ht="15.75" customHeight="1" x14ac:dyDescent="0.25">
      <c r="A151" s="18" t="s">
        <v>135</v>
      </c>
      <c r="B151" s="4" t="s">
        <v>49</v>
      </c>
      <c r="C151" s="19" t="s">
        <v>49</v>
      </c>
      <c r="D151" s="99">
        <v>4000</v>
      </c>
      <c r="E151" s="7">
        <v>3237</v>
      </c>
      <c r="F151" s="40" t="s">
        <v>136</v>
      </c>
      <c r="I151" s="1"/>
    </row>
    <row r="152" spans="1:11" x14ac:dyDescent="0.25">
      <c r="A152" s="12" t="s">
        <v>118</v>
      </c>
      <c r="B152" s="8" t="s">
        <v>49</v>
      </c>
      <c r="C152" s="13" t="s">
        <v>49</v>
      </c>
      <c r="D152" s="99">
        <v>305.14</v>
      </c>
      <c r="E152" s="7">
        <v>3237</v>
      </c>
      <c r="F152" s="40" t="s">
        <v>61</v>
      </c>
    </row>
    <row r="153" spans="1:11" x14ac:dyDescent="0.25">
      <c r="A153" s="2" t="s">
        <v>22</v>
      </c>
      <c r="B153" s="8"/>
      <c r="C153" s="13"/>
      <c r="D153" s="3">
        <f>SUM(D147:D152)</f>
        <v>14795.019999999999</v>
      </c>
      <c r="E153" s="7"/>
      <c r="F153" s="35"/>
    </row>
    <row r="154" spans="1:11" x14ac:dyDescent="0.25">
      <c r="A154" s="12" t="s">
        <v>23</v>
      </c>
      <c r="B154" s="22"/>
      <c r="C154" s="81"/>
      <c r="D154" s="83">
        <v>272620.39</v>
      </c>
      <c r="E154" s="7">
        <v>3111</v>
      </c>
      <c r="F154" s="35" t="s">
        <v>24</v>
      </c>
      <c r="I154" s="59"/>
    </row>
    <row r="155" spans="1:11" x14ac:dyDescent="0.25">
      <c r="A155" s="12" t="s">
        <v>23</v>
      </c>
      <c r="B155" s="22"/>
      <c r="C155" s="22"/>
      <c r="D155" s="83">
        <f>22200+2700+1047.66+902.72</f>
        <v>26850.38</v>
      </c>
      <c r="E155" s="7">
        <v>3121</v>
      </c>
      <c r="F155" s="35" t="s">
        <v>25</v>
      </c>
    </row>
    <row r="156" spans="1:11" x14ac:dyDescent="0.25">
      <c r="A156" s="12" t="s">
        <v>23</v>
      </c>
      <c r="B156" s="22"/>
      <c r="C156" s="81"/>
      <c r="D156" s="83">
        <v>44982.32</v>
      </c>
      <c r="E156" s="7">
        <v>3132</v>
      </c>
      <c r="F156" s="35" t="s">
        <v>26</v>
      </c>
      <c r="G156" s="23"/>
    </row>
    <row r="157" spans="1:11" x14ac:dyDescent="0.25">
      <c r="A157" s="12" t="s">
        <v>23</v>
      </c>
      <c r="B157" s="22"/>
      <c r="C157" s="22"/>
      <c r="D157" s="108">
        <v>15530.28</v>
      </c>
      <c r="E157" s="7">
        <v>3211</v>
      </c>
      <c r="F157" s="35" t="s">
        <v>27</v>
      </c>
      <c r="I157" s="1"/>
    </row>
    <row r="158" spans="1:11" x14ac:dyDescent="0.25">
      <c r="A158" s="12" t="s">
        <v>23</v>
      </c>
      <c r="B158" s="22"/>
      <c r="C158" s="22"/>
      <c r="D158" s="83">
        <v>5224.87</v>
      </c>
      <c r="E158" s="7">
        <v>3212</v>
      </c>
      <c r="F158" s="35" t="s">
        <v>44</v>
      </c>
      <c r="K158" s="1"/>
    </row>
    <row r="159" spans="1:11" x14ac:dyDescent="0.25">
      <c r="A159" s="12" t="s">
        <v>23</v>
      </c>
      <c r="B159" s="22"/>
      <c r="C159" s="22"/>
      <c r="D159" s="83">
        <f>27</f>
        <v>27</v>
      </c>
      <c r="E159" s="7">
        <v>3214</v>
      </c>
      <c r="F159" s="35" t="s">
        <v>68</v>
      </c>
      <c r="K159" s="1"/>
    </row>
    <row r="160" spans="1:11" x14ac:dyDescent="0.25">
      <c r="A160" s="12" t="s">
        <v>23</v>
      </c>
      <c r="B160" s="22"/>
      <c r="C160" s="22"/>
      <c r="D160" s="83">
        <v>703.8</v>
      </c>
      <c r="E160" s="7">
        <v>3241</v>
      </c>
      <c r="F160" s="35" t="s">
        <v>70</v>
      </c>
      <c r="H160" s="1"/>
      <c r="I160" s="1"/>
    </row>
    <row r="161" spans="1:13" ht="15.75" thickBot="1" x14ac:dyDescent="0.3">
      <c r="A161" s="5" t="s">
        <v>22</v>
      </c>
      <c r="B161" s="15"/>
      <c r="C161" s="15"/>
      <c r="D161" s="16">
        <f>SUM(D154:D160)</f>
        <v>365939.04000000004</v>
      </c>
      <c r="E161" s="17"/>
      <c r="F161" s="41"/>
    </row>
    <row r="162" spans="1:13" x14ac:dyDescent="0.25">
      <c r="A162" s="10"/>
      <c r="B162" s="10"/>
      <c r="C162" s="10"/>
      <c r="D162" s="63"/>
      <c r="E162" s="10"/>
      <c r="F162" s="10"/>
      <c r="I162" s="6"/>
      <c r="J162" s="6"/>
      <c r="K162" s="6"/>
      <c r="L162" s="6"/>
      <c r="M162" s="6"/>
    </row>
    <row r="163" spans="1:13" x14ac:dyDescent="0.25">
      <c r="A163" s="59"/>
      <c r="C163" s="59"/>
      <c r="D163" s="61"/>
      <c r="E163" s="59"/>
      <c r="F163" s="59"/>
      <c r="G163" s="59"/>
      <c r="H163" s="23"/>
      <c r="I163" s="59"/>
      <c r="J163" s="6"/>
    </row>
    <row r="164" spans="1:13" x14ac:dyDescent="0.25">
      <c r="A164" s="59"/>
      <c r="B164" s="59"/>
      <c r="C164" s="59"/>
      <c r="D164" s="61"/>
      <c r="E164" s="59"/>
      <c r="F164" s="59"/>
      <c r="G164" s="59"/>
      <c r="H164" s="23"/>
      <c r="I164" s="59"/>
      <c r="J164" s="6"/>
    </row>
    <row r="165" spans="1:13" x14ac:dyDescent="0.25">
      <c r="A165" s="59"/>
      <c r="B165" s="59"/>
      <c r="C165" s="59"/>
      <c r="D165" s="61"/>
      <c r="E165" s="59"/>
      <c r="F165" s="59"/>
      <c r="G165" s="59"/>
      <c r="H165" s="23"/>
      <c r="I165" s="59"/>
      <c r="J165" s="6"/>
    </row>
    <row r="166" spans="1:13" x14ac:dyDescent="0.25">
      <c r="A166" s="59"/>
      <c r="B166" s="59"/>
      <c r="C166" s="59"/>
      <c r="D166" s="61"/>
      <c r="E166" s="59"/>
      <c r="F166" s="59"/>
      <c r="G166" s="59"/>
      <c r="H166" s="23"/>
      <c r="I166" s="59"/>
      <c r="J166" s="6"/>
    </row>
    <row r="167" spans="1:13" x14ac:dyDescent="0.25">
      <c r="A167" s="59"/>
      <c r="B167" s="59"/>
      <c r="C167" s="59"/>
      <c r="D167" s="61"/>
      <c r="E167" s="59"/>
      <c r="F167" s="59"/>
      <c r="G167" s="59"/>
      <c r="H167" s="23"/>
      <c r="I167" s="59"/>
      <c r="J167" s="6"/>
    </row>
    <row r="168" spans="1:13" x14ac:dyDescent="0.25">
      <c r="A168" s="59"/>
      <c r="B168" s="59"/>
      <c r="C168" s="59"/>
      <c r="D168" s="61"/>
      <c r="E168" s="59"/>
      <c r="F168" s="59"/>
      <c r="G168" s="59"/>
      <c r="H168" s="23"/>
      <c r="I168" s="59"/>
      <c r="J168" s="6"/>
    </row>
    <row r="169" spans="1:13" x14ac:dyDescent="0.25">
      <c r="A169" s="59"/>
      <c r="B169" s="59"/>
      <c r="C169" s="59"/>
      <c r="D169" s="61"/>
      <c r="E169" s="59"/>
      <c r="F169" s="59"/>
      <c r="G169" s="59"/>
      <c r="H169" s="23"/>
      <c r="I169" s="59"/>
      <c r="J169" s="6"/>
    </row>
    <row r="170" spans="1:13" x14ac:dyDescent="0.25">
      <c r="A170" s="59"/>
      <c r="B170" s="59"/>
      <c r="C170" s="59"/>
      <c r="D170" s="61"/>
      <c r="E170" s="59"/>
      <c r="F170" s="59"/>
      <c r="G170" s="59"/>
      <c r="H170" s="23"/>
      <c r="I170" s="59"/>
      <c r="J170" s="6"/>
    </row>
    <row r="171" spans="1:13" x14ac:dyDescent="0.25">
      <c r="A171" s="59"/>
      <c r="B171" s="59"/>
      <c r="C171" s="59"/>
      <c r="D171" s="61"/>
      <c r="E171" s="59"/>
      <c r="F171" s="59"/>
      <c r="G171" s="59"/>
      <c r="H171" s="23"/>
      <c r="I171" s="59"/>
      <c r="J171" s="6"/>
    </row>
    <row r="172" spans="1:13" x14ac:dyDescent="0.25">
      <c r="A172" s="59"/>
      <c r="B172" s="59"/>
      <c r="C172" s="59"/>
      <c r="D172" s="61"/>
      <c r="E172" s="59"/>
      <c r="F172" s="59"/>
      <c r="G172" s="59"/>
      <c r="H172" s="23"/>
      <c r="I172" s="59"/>
      <c r="J172" s="6"/>
    </row>
    <row r="173" spans="1:13" x14ac:dyDescent="0.25">
      <c r="A173" s="59"/>
      <c r="B173" s="59"/>
      <c r="C173" s="61"/>
      <c r="D173" s="61"/>
      <c r="E173" s="59"/>
      <c r="F173" s="59"/>
      <c r="G173" s="61"/>
      <c r="H173" s="23"/>
      <c r="I173" s="59"/>
      <c r="J173" s="6"/>
    </row>
    <row r="174" spans="1:13" x14ac:dyDescent="0.25">
      <c r="A174" s="59"/>
      <c r="B174" s="59"/>
      <c r="C174" s="59"/>
      <c r="D174" s="61"/>
      <c r="E174" s="59"/>
      <c r="F174" s="59"/>
      <c r="G174" s="61"/>
      <c r="H174" s="23"/>
      <c r="I174" s="59"/>
      <c r="J174" s="6"/>
    </row>
    <row r="175" spans="1:13" x14ac:dyDescent="0.25">
      <c r="A175" s="59"/>
      <c r="B175" s="61"/>
      <c r="C175" s="59"/>
      <c r="D175" s="61"/>
      <c r="E175" s="59"/>
      <c r="F175" s="61"/>
      <c r="G175" s="61"/>
      <c r="H175" s="23"/>
      <c r="I175" s="59"/>
      <c r="J175" s="6"/>
    </row>
    <row r="176" spans="1:13" x14ac:dyDescent="0.25">
      <c r="A176" s="59"/>
      <c r="B176" s="59"/>
      <c r="C176" s="59"/>
      <c r="D176" s="61"/>
      <c r="E176" s="59"/>
      <c r="F176" s="59"/>
      <c r="G176" s="59"/>
      <c r="H176" s="23"/>
      <c r="I176" s="59"/>
      <c r="J176" s="6"/>
    </row>
    <row r="177" spans="1:10" x14ac:dyDescent="0.25">
      <c r="A177" s="59"/>
      <c r="B177" s="59"/>
      <c r="C177" s="59"/>
      <c r="D177" s="61"/>
      <c r="E177" s="59"/>
      <c r="F177" s="59"/>
      <c r="G177" s="59"/>
      <c r="H177" s="23"/>
      <c r="I177" s="59"/>
      <c r="J177" s="6"/>
    </row>
    <row r="178" spans="1:10" x14ac:dyDescent="0.25">
      <c r="A178" s="59"/>
      <c r="B178" s="59"/>
      <c r="C178" s="59"/>
      <c r="D178" s="61"/>
      <c r="E178" s="59"/>
      <c r="F178" s="59"/>
      <c r="G178" s="59"/>
      <c r="H178" s="23"/>
      <c r="I178" s="59"/>
      <c r="J178" s="6"/>
    </row>
    <row r="179" spans="1:10" x14ac:dyDescent="0.25">
      <c r="A179" s="59"/>
      <c r="B179" s="59"/>
      <c r="C179" s="59"/>
      <c r="D179" s="61"/>
      <c r="E179" s="59"/>
      <c r="F179" s="59"/>
      <c r="G179" s="59"/>
      <c r="H179" s="23"/>
      <c r="I179" s="59"/>
      <c r="J179" s="6"/>
    </row>
    <row r="180" spans="1:10" x14ac:dyDescent="0.25">
      <c r="A180" s="23"/>
      <c r="B180" s="23"/>
      <c r="C180" s="59"/>
      <c r="D180" s="27"/>
      <c r="E180" s="23"/>
      <c r="F180" s="59"/>
      <c r="G180" s="27"/>
      <c r="H180" s="23"/>
      <c r="I180" s="59"/>
    </row>
    <row r="181" spans="1:10" x14ac:dyDescent="0.25">
      <c r="A181" s="23"/>
      <c r="B181" s="23"/>
      <c r="C181" s="23"/>
      <c r="D181" s="27"/>
      <c r="E181" s="23"/>
      <c r="F181" s="27"/>
      <c r="G181" s="23"/>
      <c r="H181" s="23"/>
      <c r="I181" s="59"/>
    </row>
    <row r="182" spans="1:10" x14ac:dyDescent="0.25">
      <c r="A182" s="23"/>
      <c r="B182" s="23"/>
      <c r="C182" s="23"/>
      <c r="D182" s="27"/>
      <c r="E182" s="23"/>
      <c r="F182" s="23"/>
      <c r="G182" s="23"/>
      <c r="H182" s="23"/>
      <c r="I182" s="59"/>
    </row>
    <row r="183" spans="1:10" x14ac:dyDescent="0.25">
      <c r="A183" s="23"/>
      <c r="B183" s="23"/>
      <c r="C183" s="23"/>
      <c r="D183" s="27"/>
      <c r="E183" s="23"/>
      <c r="F183" s="23"/>
      <c r="G183" s="23"/>
      <c r="H183" s="23"/>
      <c r="I183" s="59"/>
    </row>
    <row r="184" spans="1:10" x14ac:dyDescent="0.25">
      <c r="A184" s="23"/>
      <c r="B184" s="23"/>
      <c r="C184" s="23"/>
      <c r="D184" s="27"/>
      <c r="E184" s="23"/>
      <c r="F184" s="23"/>
      <c r="G184" s="27"/>
      <c r="H184" s="23"/>
      <c r="I184" s="59"/>
    </row>
    <row r="185" spans="1:10" x14ac:dyDescent="0.25">
      <c r="A185" s="23"/>
      <c r="B185" s="23"/>
      <c r="C185" s="23"/>
      <c r="D185" s="27"/>
      <c r="E185" s="23"/>
      <c r="F185" s="27"/>
      <c r="G185" s="23"/>
      <c r="H185" s="23"/>
      <c r="I185" s="59"/>
    </row>
    <row r="186" spans="1:10" x14ac:dyDescent="0.25">
      <c r="I186" s="59"/>
    </row>
    <row r="187" spans="1:10" x14ac:dyDescent="0.25">
      <c r="I187" s="59"/>
    </row>
    <row r="188" spans="1:10" x14ac:dyDescent="0.25">
      <c r="I188" s="59"/>
    </row>
    <row r="189" spans="1:10" x14ac:dyDescent="0.25">
      <c r="I189" s="59"/>
    </row>
  </sheetData>
  <autoFilter ref="A5:F162" xr:uid="{9A9A39EA-576E-4778-A59E-99D5D19F917C}">
    <sortState ref="A6:F162">
      <sortCondition ref="A5:A162"/>
    </sortState>
  </autoFilter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BD24-9DC3-480E-9A06-3E5936F47B0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062026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Sardelić</dc:creator>
  <cp:lastModifiedBy>Sanja Sardelić</cp:lastModifiedBy>
  <cp:lastPrinted>2025-04-16T06:32:22Z</cp:lastPrinted>
  <dcterms:created xsi:type="dcterms:W3CDTF">2015-06-05T18:17:20Z</dcterms:created>
  <dcterms:modified xsi:type="dcterms:W3CDTF">2026-07-17T07:03:42Z</dcterms:modified>
</cp:coreProperties>
</file>