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lic\Downloads\"/>
    </mc:Choice>
  </mc:AlternateContent>
  <bookViews>
    <workbookView xWindow="0" yWindow="0" windowWidth="24000" windowHeight="9300"/>
  </bookViews>
  <sheets>
    <sheet name="072026" sheetId="3" r:id="rId1"/>
    <sheet name="List1" sheetId="4" r:id="rId2"/>
  </sheets>
  <definedNames>
    <definedName name="_xlnm._FilterDatabase" localSheetId="0" hidden="1">'072026'!$A$5:$F$260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3" i="3" l="1"/>
  <c r="D259" i="3" l="1"/>
  <c r="D159" i="3" l="1"/>
  <c r="D110" i="3"/>
  <c r="D199" i="3"/>
  <c r="D197" i="3"/>
  <c r="D195" i="3"/>
  <c r="D174" i="3"/>
  <c r="D153" i="3"/>
  <c r="D241" i="3"/>
  <c r="D237" i="3"/>
  <c r="D235" i="3"/>
  <c r="D233" i="3"/>
  <c r="D239" i="3"/>
  <c r="D231" i="3"/>
  <c r="D229" i="3"/>
  <c r="D227" i="3"/>
  <c r="D225" i="3"/>
  <c r="D223" i="3"/>
  <c r="D221" i="3"/>
  <c r="D219" i="3"/>
  <c r="D217" i="3"/>
  <c r="D215" i="3"/>
  <c r="D213" i="3"/>
  <c r="D35" i="3"/>
  <c r="D141" i="3" l="1"/>
  <c r="D12" i="3"/>
  <c r="D211" i="3"/>
  <c r="D209" i="3"/>
  <c r="D207" i="3"/>
  <c r="D205" i="3"/>
  <c r="D8" i="3"/>
  <c r="D181" i="3"/>
  <c r="D164" i="3"/>
  <c r="D114" i="3"/>
  <c r="D187" i="3"/>
  <c r="D193" i="3"/>
  <c r="D90" i="3"/>
  <c r="D250" i="3"/>
  <c r="D30" i="3"/>
  <c r="D25" i="3"/>
  <c r="D59" i="3"/>
  <c r="D48" i="3"/>
  <c r="D82" i="3"/>
  <c r="D178" i="3"/>
  <c r="D143" i="3"/>
  <c r="D13" i="3" l="1"/>
  <c r="D172" i="3"/>
  <c r="D88" i="3" l="1"/>
  <c r="D40" i="3"/>
  <c r="D61" i="3"/>
  <c r="D27" i="3"/>
  <c r="D166" i="3"/>
  <c r="D52" i="3"/>
  <c r="D50" i="3"/>
  <c r="D104" i="3" l="1"/>
  <c r="D102" i="3" l="1"/>
  <c r="D69" i="3"/>
  <c r="D23" i="3"/>
  <c r="D176" i="3"/>
  <c r="D46" i="3"/>
  <c r="D189" i="3"/>
  <c r="D38" i="3"/>
  <c r="D131" i="3" l="1"/>
  <c r="D7" i="3" l="1"/>
  <c r="D32" i="3" l="1"/>
  <c r="D42" i="3" l="1"/>
  <c r="D44" i="3" l="1"/>
  <c r="D54" i="3" l="1"/>
  <c r="D63" i="3" l="1"/>
  <c r="D65" i="3"/>
  <c r="D67" i="3" l="1"/>
  <c r="D74" i="3" l="1"/>
  <c r="D76" i="3"/>
  <c r="D78" i="3" l="1"/>
  <c r="D80" i="3"/>
  <c r="D84" i="3" s="1"/>
  <c r="D86" i="3" s="1"/>
  <c r="D92" i="3" s="1"/>
  <c r="D117" i="3" l="1"/>
  <c r="D119" i="3" s="1"/>
  <c r="D125" i="3" l="1"/>
  <c r="D134" i="3" l="1"/>
  <c r="D136" i="3" l="1"/>
  <c r="D149" i="3"/>
</calcChain>
</file>

<file path=xl/sharedStrings.xml><?xml version="1.0" encoding="utf-8"?>
<sst xmlns="http://schemas.openxmlformats.org/spreadsheetml/2006/main" count="661" uniqueCount="180">
  <si>
    <t>NAZIV PRIMATELJA</t>
  </si>
  <si>
    <t>SJEDIŠTE/ PREBIVALIŠTE PRIMATELJA</t>
  </si>
  <si>
    <t>KONTO</t>
  </si>
  <si>
    <t>u eurima</t>
  </si>
  <si>
    <t>JAVNA OBJAVA INFORMACIJA O TROŠENJU SREDSTAVA</t>
  </si>
  <si>
    <t>LEXPERA d.o.o.</t>
  </si>
  <si>
    <t>79506290597</t>
  </si>
  <si>
    <t>92963223473</t>
  </si>
  <si>
    <t>FINA FINANCIJSKA AGENCIJA</t>
  </si>
  <si>
    <t>85821130368</t>
  </si>
  <si>
    <t>A1 HRVATSKA d.o.o.</t>
  </si>
  <si>
    <t>HRVATSKI TELEKOM</t>
  </si>
  <si>
    <t>33679708526</t>
  </si>
  <si>
    <t>29524210204</t>
  </si>
  <si>
    <t>81793146560</t>
  </si>
  <si>
    <t>GRAD RIJEKA</t>
  </si>
  <si>
    <t>54382731928</t>
  </si>
  <si>
    <t>99393766301</t>
  </si>
  <si>
    <t>06531901714</t>
  </si>
  <si>
    <t>34976993601</t>
  </si>
  <si>
    <t>71981294715</t>
  </si>
  <si>
    <t>VRSTA RASHODA /IZDATKA</t>
  </si>
  <si>
    <t>Ukupno</t>
  </si>
  <si>
    <t>Građevinski fakultet Rijeka</t>
  </si>
  <si>
    <t>Plaće za redovan rad</t>
  </si>
  <si>
    <t>Ostali rashodi za zaposlene</t>
  </si>
  <si>
    <t>Doprinosi za obvezno zdravstveno osiguranje</t>
  </si>
  <si>
    <t>Službena putovanja</t>
  </si>
  <si>
    <t>Zagreb</t>
  </si>
  <si>
    <t>Rijeka</t>
  </si>
  <si>
    <t>Čakovec</t>
  </si>
  <si>
    <t>IZNOS</t>
  </si>
  <si>
    <t>Energija</t>
  </si>
  <si>
    <t>Komunalne usluge</t>
  </si>
  <si>
    <t>Usluge tekućeg i investicijskog održavanja</t>
  </si>
  <si>
    <t>Ostale usluge</t>
  </si>
  <si>
    <t>Usluge promidžbe i informiranja</t>
  </si>
  <si>
    <t>Zakupnine i najamnine</t>
  </si>
  <si>
    <t>Računalne usluge</t>
  </si>
  <si>
    <t>Ostali nespomenuti rashodi poslovanja</t>
  </si>
  <si>
    <t>Bankarske usluge i usluge platnog prometa</t>
  </si>
  <si>
    <t xml:space="preserve">OIB </t>
  </si>
  <si>
    <t>Pristojbe i naknade</t>
  </si>
  <si>
    <t>Uredski materijal i ostali materijalni rashodi</t>
  </si>
  <si>
    <t>Naknada za prijevoz, za rad na terenu i odvojeni život</t>
  </si>
  <si>
    <t>SVEUČILIŠTE U RIJECI</t>
  </si>
  <si>
    <t>SVEUČILIŠNA KNJIŽNICA RIJEKA</t>
  </si>
  <si>
    <t>Velika Gorica</t>
  </si>
  <si>
    <t>87311810356</t>
  </si>
  <si>
    <t>GDPR</t>
  </si>
  <si>
    <t>Materijal i dijelovi za tekuće i investicijsko održavanje</t>
  </si>
  <si>
    <t>Usluge telefona interneta, pošte i prijevoza</t>
  </si>
  <si>
    <t>SVEUČILIŠTE U RIJECI GRAĐEVINSKI FAKULTET                                                                                                                                                                                                                                                                                              OIB 92037849504                                                                                                                                                                                                                                                                                                                                             RADMILE MATEJČIĆ 3, RIJEKA                                                                                                                                                                                                                                                                                                                                                      IBAN: HR2923600001101407882</t>
  </si>
  <si>
    <t>ARPA PROMET d.o.o.</t>
  </si>
  <si>
    <t>ČISTOĆA d.o.o.</t>
  </si>
  <si>
    <t xml:space="preserve">ZAGREBAČKA BANKA d.d. </t>
  </si>
  <si>
    <t>SECURITAS HRVATSKA d.o.o.</t>
  </si>
  <si>
    <t>HP-HRVATSKA POŠTA d.d.</t>
  </si>
  <si>
    <t xml:space="preserve">ENERGO d.o.o. </t>
  </si>
  <si>
    <t>KSU COMPANI d.o.o.</t>
  </si>
  <si>
    <t>HRVATSKA RADITELEVIZIJA</t>
  </si>
  <si>
    <t>Intelektualne i osobne usluge (ugovor o djelu ukupan trošak)</t>
  </si>
  <si>
    <t>Materijal i sirovine</t>
  </si>
  <si>
    <t>OPENAI, LLC</t>
  </si>
  <si>
    <t>STUDENTSKI CENTAR RIJEKA</t>
  </si>
  <si>
    <t>87500773013</t>
  </si>
  <si>
    <t>Reprezentacija</t>
  </si>
  <si>
    <t>Ostale naknade troškova zaposlenima</t>
  </si>
  <si>
    <t>Članarine i norme</t>
  </si>
  <si>
    <t>Naknade troškova osobama izvan radnog odnosa</t>
  </si>
  <si>
    <t>BAUHAUS - Zagreb k.d.</t>
  </si>
  <si>
    <t>Stručno usavršavanje zaposlenika</t>
  </si>
  <si>
    <t>Jurdani</t>
  </si>
  <si>
    <t>Ireland</t>
  </si>
  <si>
    <t>Sveta Nedelja</t>
  </si>
  <si>
    <t>FREE FLOW, obrt za usluge obrazovanja i savjetovanja</t>
  </si>
  <si>
    <t>Osijek</t>
  </si>
  <si>
    <t>RIJEKA-DIZALO d.o.o.</t>
  </si>
  <si>
    <t>KREATIVA - obrt za savjetovanje,poučavanje, dokumentacijske i informacijske djelatnosti</t>
  </si>
  <si>
    <t>HEP-OPSKRBA d.o.o.</t>
  </si>
  <si>
    <t>SISTRUM d.o.o.</t>
  </si>
  <si>
    <t xml:space="preserve"> </t>
  </si>
  <si>
    <t>HEP PLIN d.o.o.</t>
  </si>
  <si>
    <t>OPTIMUS LAB</t>
  </si>
  <si>
    <t>Intelektualne i osobne usluge</t>
  </si>
  <si>
    <t>ISPLATA SREDSTAVA ZA RAZDOBLJE SRPANJ 2026.</t>
  </si>
  <si>
    <t>HARTA d.o.o.</t>
  </si>
  <si>
    <t>Kastav</t>
  </si>
  <si>
    <t>RO-TEHNOLOGIJA d.o.o.</t>
  </si>
  <si>
    <t>Opatija</t>
  </si>
  <si>
    <t>PLODINE d.d.</t>
  </si>
  <si>
    <t>MLINAR d.o.o.</t>
  </si>
  <si>
    <t>ANTHROPIC, PBC</t>
  </si>
  <si>
    <t>California</t>
  </si>
  <si>
    <t>NETCOM</t>
  </si>
  <si>
    <t>Sitan inventar</t>
  </si>
  <si>
    <t>FIUME</t>
  </si>
  <si>
    <t>SAVEZ UDRUGA INOVATORA RIJEKE</t>
  </si>
  <si>
    <t>Tekuće donacije u novcu</t>
  </si>
  <si>
    <t>UDRUGA HRVATSKIH GRAĐEVINSKIH FAKULTETA</t>
  </si>
  <si>
    <t>UPI-2M PLUS d.o.o.</t>
  </si>
  <si>
    <t>Knjige</t>
  </si>
  <si>
    <t>LINKS d.o.o.</t>
  </si>
  <si>
    <t>BRACOM-CO d.o.o.</t>
  </si>
  <si>
    <t xml:space="preserve">CVJEĆARSKI OBRT JONA </t>
  </si>
  <si>
    <t>TISKARA PROPRINT</t>
  </si>
  <si>
    <t>MIDIFAR d.o.o.</t>
  </si>
  <si>
    <t>ZVEZDANA VERŠIĆ-ŽUNIĆ</t>
  </si>
  <si>
    <t>KORALJKA VAHTAR-JURKOVIĆ</t>
  </si>
  <si>
    <t>MARKO FRANKOVIĆ</t>
  </si>
  <si>
    <t>ROSANDA IVETIĆ SALOPEK</t>
  </si>
  <si>
    <t>MACEDONIAN ASSOCIATION FOR GEOTECHNICS</t>
  </si>
  <si>
    <t>Skopje</t>
  </si>
  <si>
    <t>MARKOJA d.o.o.</t>
  </si>
  <si>
    <t>BRAVOS PRODAJA d.o.o.</t>
  </si>
  <si>
    <t>Šibenik</t>
  </si>
  <si>
    <t>MEDITEL USLUGE d.o.o.</t>
  </si>
  <si>
    <t>HRVATSKI LABORATORIJI CROLAB</t>
  </si>
  <si>
    <t>GRAĐA MAXMART d.o.o.</t>
  </si>
  <si>
    <t>PAP-PROMET d.o.o.</t>
  </si>
  <si>
    <t>LUKA MIŠURAC</t>
  </si>
  <si>
    <t>MEHMED ČAUŠEVIĆ</t>
  </si>
  <si>
    <t>Medicinska i laboratorijska oprema</t>
  </si>
  <si>
    <t>HRVATSKA KOMORA INŽENJERA GRAĐEVINARSTVA</t>
  </si>
  <si>
    <t>POP d.o.o.</t>
  </si>
  <si>
    <t>Pula</t>
  </si>
  <si>
    <t>AVITEH AUDIO VIDEO TEHNOLOGIJE d.o.o.</t>
  </si>
  <si>
    <t>NASTAVNI ZAVOD ZA JAVNO ZDRAVSTVO</t>
  </si>
  <si>
    <t>Zdravstvene i veterinarske usluge</t>
  </si>
  <si>
    <t>LIDL HRVATSKA d.o.o.</t>
  </si>
  <si>
    <t>66089976432</t>
  </si>
  <si>
    <t>METER GROUP GMBH</t>
  </si>
  <si>
    <t>Munchen</t>
  </si>
  <si>
    <t>Instrumenti i uređaji</t>
  </si>
  <si>
    <t>SPAR HRVATSKA d.o.o.</t>
  </si>
  <si>
    <t>TOMMY d.o.o.</t>
  </si>
  <si>
    <t>TEDI POSLOVANJE d.o.o.</t>
  </si>
  <si>
    <t>KLIMA EXPERT d.o.o.</t>
  </si>
  <si>
    <t>AGENCIJA ZA KOMERCIJALNU DJELATNOST</t>
  </si>
  <si>
    <t>VIVING d.o.o.</t>
  </si>
  <si>
    <t>Sesvete</t>
  </si>
  <si>
    <t>LEKSIKOGRAFSKI ZAVOD MIROSLAV KRLEŽA</t>
  </si>
  <si>
    <t>LOVRO KORPAR</t>
  </si>
  <si>
    <t>TEA LUSIČIĆ</t>
  </si>
  <si>
    <t>IVANA BOŠNJAK</t>
  </si>
  <si>
    <t>NEIRA MUŠIĆ</t>
  </si>
  <si>
    <t>SARA ANTOLOVIĆ</t>
  </si>
  <si>
    <t>MARINA DEPIKOLOZVANE</t>
  </si>
  <si>
    <t>ANTONIO MARIĆ</t>
  </si>
  <si>
    <t>LUCIJA ŽAGRIĆ</t>
  </si>
  <si>
    <t>ALEN BABAJIĆ</t>
  </si>
  <si>
    <t>IVANA OSTOJIĆ</t>
  </si>
  <si>
    <t>MATEO OSOJNAK</t>
  </si>
  <si>
    <t>IVAN ASIĆ</t>
  </si>
  <si>
    <t>ROBERT GABRIJEL SRDIĆ</t>
  </si>
  <si>
    <t>TEA FABIJANIĆ</t>
  </si>
  <si>
    <t>KRISTINA GALJANIĆ</t>
  </si>
  <si>
    <t>MATEO JAKARA</t>
  </si>
  <si>
    <t>MONIKA TENČIĆ</t>
  </si>
  <si>
    <t>NARODNE NOVINE</t>
  </si>
  <si>
    <t>NINO KRVAVICA</t>
  </si>
  <si>
    <t>Intelektualne i osobne usluge (autorski honorar ukupan trošak)</t>
  </si>
  <si>
    <t xml:space="preserve">CENTAR ZA VOZILA HRVATSKE D.D. </t>
  </si>
  <si>
    <t>73294314024</t>
  </si>
  <si>
    <t>STRAND</t>
  </si>
  <si>
    <t>Beograd</t>
  </si>
  <si>
    <t>ENRICO MATOTTI</t>
  </si>
  <si>
    <t>Državni poračun RH</t>
  </si>
  <si>
    <t>Zakupnine i najamnine PDV - stjecanje bez sjedišta u RH</t>
  </si>
  <si>
    <t>Intelektualne i osobne usluge PDV - stjecanje bez sjedišta u RH</t>
  </si>
  <si>
    <t>Zakupnine i najamnine PDV - stjecanje usluga EU</t>
  </si>
  <si>
    <t>MD TRGOVINA VEŽICA j.d.o.o.</t>
  </si>
  <si>
    <t>05614216244</t>
  </si>
  <si>
    <t>KRIMEJA  KAŽOT j.d.o.o.</t>
  </si>
  <si>
    <t xml:space="preserve">Split </t>
  </si>
  <si>
    <t>Škarićevo, Krapina</t>
  </si>
  <si>
    <t>TARSA  d.o.o.</t>
  </si>
  <si>
    <t>OBRT ZA WEBSHOTING, MARKETING I DIZAJN WMD</t>
  </si>
  <si>
    <t>Viškovo</t>
  </si>
  <si>
    <t>Vranjic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</si>
</sst>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rgb="FF000000"/>
      <name val="ARIAL"/>
      <family val="16"/>
      <charset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ARIAL"/>
      <family val="16"/>
      <charset val="1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001D35"/>
      <name val="Calibri"/>
      <family val="2"/>
      <charset val="238"/>
      <scheme val="minor"/>
    </font>
    <font>
      <sz val="9"/>
      <color rgb="FF001D35"/>
      <name val="Calibri"/>
      <family val="2"/>
      <charset val="238"/>
      <scheme val="minor"/>
    </font>
    <font>
      <sz val="9"/>
      <color rgb="FF474747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45" fillId="0" borderId="0"/>
    <xf numFmtId="0" fontId="61" fillId="0" borderId="0"/>
    <xf numFmtId="0" fontId="58" fillId="0" borderId="0"/>
    <xf numFmtId="0" fontId="62" fillId="0" borderId="0"/>
    <xf numFmtId="0" fontId="62" fillId="0" borderId="0"/>
    <xf numFmtId="0" fontId="58" fillId="0" borderId="0"/>
    <xf numFmtId="164" fontId="72" fillId="0" borderId="0" applyFont="0" applyFill="0" applyBorder="0" applyAlignment="0" applyProtection="0"/>
  </cellStyleXfs>
  <cellXfs count="145">
    <xf numFmtId="0" fontId="0" fillId="0" borderId="0" xfId="0"/>
    <xf numFmtId="4" fontId="0" fillId="0" borderId="0" xfId="0" applyNumberFormat="1"/>
    <xf numFmtId="0" fontId="51" fillId="0" borderId="3" xfId="0" applyFont="1" applyFill="1" applyBorder="1"/>
    <xf numFmtId="4" fontId="50" fillId="0" borderId="4" xfId="0" applyNumberFormat="1" applyFont="1" applyFill="1" applyBorder="1"/>
    <xf numFmtId="0" fontId="53" fillId="0" borderId="4" xfId="0" applyFont="1" applyFill="1" applyBorder="1" applyAlignment="1">
      <alignment horizontal="left"/>
    </xf>
    <xf numFmtId="0" fontId="51" fillId="0" borderId="5" xfId="0" applyFont="1" applyFill="1" applyBorder="1"/>
    <xf numFmtId="0" fontId="0" fillId="0" borderId="0" xfId="0" applyBorder="1"/>
    <xf numFmtId="0" fontId="0" fillId="0" borderId="4" xfId="0" applyFill="1" applyBorder="1"/>
    <xf numFmtId="0" fontId="49" fillId="0" borderId="4" xfId="0" applyFont="1" applyFill="1" applyBorder="1" applyAlignment="1">
      <alignment horizontal="left"/>
    </xf>
    <xf numFmtId="0" fontId="55" fillId="0" borderId="4" xfId="0" applyFont="1" applyFill="1" applyBorder="1" applyAlignment="1">
      <alignment horizontal="left"/>
    </xf>
    <xf numFmtId="0" fontId="0" fillId="0" borderId="7" xfId="0" applyBorder="1"/>
    <xf numFmtId="0" fontId="47" fillId="0" borderId="0" xfId="0" applyFont="1" applyAlignment="1">
      <alignment horizontal="left" vertical="top"/>
    </xf>
    <xf numFmtId="0" fontId="48" fillId="0" borderId="3" xfId="0" applyFont="1" applyFill="1" applyBorder="1"/>
    <xf numFmtId="0" fontId="48" fillId="0" borderId="4" xfId="0" applyFont="1" applyFill="1" applyBorder="1" applyAlignment="1">
      <alignment horizontal="left"/>
    </xf>
    <xf numFmtId="0" fontId="56" fillId="0" borderId="4" xfId="0" applyFont="1" applyFill="1" applyBorder="1" applyAlignment="1">
      <alignment horizontal="left"/>
    </xf>
    <xf numFmtId="0" fontId="50" fillId="0" borderId="6" xfId="0" applyFont="1" applyFill="1" applyBorder="1" applyAlignment="1"/>
    <xf numFmtId="4" fontId="50" fillId="0" borderId="6" xfId="0" applyNumberFormat="1" applyFont="1" applyFill="1" applyBorder="1"/>
    <xf numFmtId="0" fontId="0" fillId="0" borderId="6" xfId="0" applyFill="1" applyBorder="1"/>
    <xf numFmtId="0" fontId="52" fillId="0" borderId="3" xfId="0" applyFont="1" applyFill="1" applyBorder="1"/>
    <xf numFmtId="0" fontId="52" fillId="0" borderId="4" xfId="0" applyFont="1" applyFill="1" applyBorder="1" applyAlignment="1">
      <alignment horizontal="left"/>
    </xf>
    <xf numFmtId="0" fontId="49" fillId="0" borderId="4" xfId="0" applyFont="1" applyFill="1" applyBorder="1" applyAlignment="1"/>
    <xf numFmtId="0" fontId="48" fillId="0" borderId="4" xfId="0" applyFont="1" applyFill="1" applyBorder="1" applyAlignment="1"/>
    <xf numFmtId="0" fontId="0" fillId="0" borderId="4" xfId="0" applyFill="1" applyBorder="1" applyAlignment="1"/>
    <xf numFmtId="0" fontId="0" fillId="0" borderId="0" xfId="0" applyFill="1"/>
    <xf numFmtId="0" fontId="52" fillId="0" borderId="3" xfId="0" applyFont="1" applyFill="1" applyBorder="1" applyAlignment="1">
      <alignment wrapText="1"/>
    </xf>
    <xf numFmtId="0" fontId="43" fillId="0" borderId="4" xfId="0" applyFont="1" applyFill="1" applyBorder="1"/>
    <xf numFmtId="0" fontId="42" fillId="0" borderId="4" xfId="0" applyFont="1" applyFill="1" applyBorder="1"/>
    <xf numFmtId="0" fontId="51" fillId="0" borderId="4" xfId="0" applyFont="1" applyFill="1" applyBorder="1" applyAlignment="1">
      <alignment horizontal="left"/>
    </xf>
    <xf numFmtId="4" fontId="0" fillId="0" borderId="0" xfId="0" applyNumberFormat="1" applyFill="1"/>
    <xf numFmtId="0" fontId="46" fillId="0" borderId="0" xfId="0" applyFont="1" applyFill="1"/>
    <xf numFmtId="0" fontId="46" fillId="0" borderId="0" xfId="0" applyFont="1" applyFill="1" applyAlignment="1">
      <alignment horizontal="right"/>
    </xf>
    <xf numFmtId="0" fontId="40" fillId="0" borderId="4" xfId="0" applyFont="1" applyFill="1" applyBorder="1"/>
    <xf numFmtId="0" fontId="52" fillId="0" borderId="0" xfId="0" applyFont="1" applyFill="1" applyBorder="1"/>
    <xf numFmtId="0" fontId="48" fillId="0" borderId="0" xfId="0" applyFont="1" applyBorder="1"/>
    <xf numFmtId="4" fontId="59" fillId="0" borderId="0" xfId="0" applyNumberFormat="1" applyFont="1" applyFill="1" applyBorder="1"/>
    <xf numFmtId="0" fontId="0" fillId="0" borderId="0" xfId="0" applyFont="1" applyFill="1" applyBorder="1"/>
    <xf numFmtId="0" fontId="48" fillId="0" borderId="0" xfId="0" applyFont="1" applyFill="1" applyBorder="1"/>
    <xf numFmtId="0" fontId="48" fillId="0" borderId="9" xfId="0" applyFont="1" applyFill="1" applyBorder="1"/>
    <xf numFmtId="0" fontId="52" fillId="0" borderId="9" xfId="0" applyFont="1" applyFill="1" applyBorder="1"/>
    <xf numFmtId="0" fontId="57" fillId="0" borderId="9" xfId="0" applyFont="1" applyFill="1" applyBorder="1"/>
    <xf numFmtId="0" fontId="53" fillId="0" borderId="9" xfId="0" applyFont="1" applyFill="1" applyBorder="1" applyAlignment="1">
      <alignment horizontal="left" vertical="top"/>
    </xf>
    <xf numFmtId="0" fontId="54" fillId="0" borderId="9" xfId="0" applyFont="1" applyFill="1" applyBorder="1" applyAlignment="1">
      <alignment horizontal="left" vertical="top"/>
    </xf>
    <xf numFmtId="0" fontId="48" fillId="0" borderId="9" xfId="0" applyFont="1" applyFill="1" applyBorder="1" applyAlignment="1">
      <alignment wrapText="1"/>
    </xf>
    <xf numFmtId="0" fontId="48" fillId="0" borderId="10" xfId="0" applyFont="1" applyFill="1" applyBorder="1"/>
    <xf numFmtId="0" fontId="37" fillId="0" borderId="4" xfId="0" applyFont="1" applyFill="1" applyBorder="1"/>
    <xf numFmtId="0" fontId="36" fillId="0" borderId="4" xfId="0" applyFont="1" applyFill="1" applyBorder="1"/>
    <xf numFmtId="0" fontId="52" fillId="2" borderId="4" xfId="0" applyFont="1" applyFill="1" applyBorder="1" applyAlignment="1">
      <alignment horizontal="left"/>
    </xf>
    <xf numFmtId="0" fontId="38" fillId="2" borderId="4" xfId="0" applyFont="1" applyFill="1" applyBorder="1"/>
    <xf numFmtId="0" fontId="54" fillId="0" borderId="9" xfId="0" applyFont="1" applyFill="1" applyBorder="1" applyAlignment="1">
      <alignment vertical="top"/>
    </xf>
    <xf numFmtId="0" fontId="63" fillId="0" borderId="4" xfId="0" applyFont="1" applyFill="1" applyBorder="1"/>
    <xf numFmtId="0" fontId="33" fillId="0" borderId="4" xfId="0" applyFont="1" applyFill="1" applyBorder="1"/>
    <xf numFmtId="0" fontId="63" fillId="0" borderId="0" xfId="0" applyFont="1" applyFill="1" applyAlignment="1">
      <alignment vertical="top" wrapText="1"/>
    </xf>
    <xf numFmtId="0" fontId="63" fillId="0" borderId="0" xfId="0" applyFont="1" applyFill="1" applyAlignment="1">
      <alignment wrapText="1"/>
    </xf>
    <xf numFmtId="0" fontId="64" fillId="0" borderId="1" xfId="0" applyFont="1" applyFill="1" applyBorder="1" applyAlignment="1">
      <alignment vertical="center"/>
    </xf>
    <xf numFmtId="0" fontId="64" fillId="0" borderId="2" xfId="0" applyFont="1" applyFill="1" applyBorder="1" applyAlignment="1">
      <alignment vertical="center" wrapText="1"/>
    </xf>
    <xf numFmtId="0" fontId="64" fillId="0" borderId="2" xfId="0" applyFont="1" applyFill="1" applyBorder="1" applyAlignment="1">
      <alignment vertical="center"/>
    </xf>
    <xf numFmtId="0" fontId="64" fillId="0" borderId="8" xfId="0" applyFont="1" applyFill="1" applyBorder="1" applyAlignment="1">
      <alignment vertical="center" wrapText="1"/>
    </xf>
    <xf numFmtId="0" fontId="53" fillId="0" borderId="9" xfId="0" applyFont="1" applyFill="1" applyBorder="1" applyAlignment="1">
      <alignment horizontal="left" vertical="center"/>
    </xf>
    <xf numFmtId="0" fontId="31" fillId="0" borderId="4" xfId="0" applyFont="1" applyFill="1" applyBorder="1"/>
    <xf numFmtId="0" fontId="63" fillId="0" borderId="4" xfId="0" applyFont="1" applyFill="1" applyBorder="1" applyAlignment="1">
      <alignment horizontal="left"/>
    </xf>
    <xf numFmtId="0" fontId="0" fillId="0" borderId="0" xfId="0" applyFill="1" applyBorder="1"/>
    <xf numFmtId="0" fontId="30" fillId="0" borderId="4" xfId="0" applyFont="1" applyFill="1" applyBorder="1"/>
    <xf numFmtId="4" fontId="0" fillId="0" borderId="0" xfId="0" applyNumberFormat="1" applyFill="1" applyBorder="1"/>
    <xf numFmtId="0" fontId="29" fillId="0" borderId="4" xfId="0" applyFont="1" applyFill="1" applyBorder="1"/>
    <xf numFmtId="4" fontId="0" fillId="0" borderId="7" xfId="0" applyNumberFormat="1" applyFill="1" applyBorder="1"/>
    <xf numFmtId="0" fontId="27" fillId="0" borderId="4" xfId="0" applyFont="1" applyFill="1" applyBorder="1"/>
    <xf numFmtId="0" fontId="63" fillId="0" borderId="3" xfId="0" applyFont="1" applyFill="1" applyBorder="1" applyAlignment="1">
      <alignment wrapText="1"/>
    </xf>
    <xf numFmtId="0" fontId="68" fillId="0" borderId="0" xfId="0" applyFont="1" applyBorder="1" applyAlignment="1">
      <alignment horizontal="left"/>
    </xf>
    <xf numFmtId="0" fontId="69" fillId="0" borderId="0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49" fontId="53" fillId="0" borderId="4" xfId="0" applyNumberFormat="1" applyFont="1" applyFill="1" applyBorder="1" applyAlignment="1">
      <alignment horizontal="left"/>
    </xf>
    <xf numFmtId="0" fontId="26" fillId="0" borderId="4" xfId="0" applyFont="1" applyFill="1" applyBorder="1"/>
    <xf numFmtId="0" fontId="71" fillId="0" borderId="9" xfId="0" applyFont="1" applyFill="1" applyBorder="1"/>
    <xf numFmtId="0" fontId="35" fillId="2" borderId="4" xfId="0" applyFont="1" applyFill="1" applyBorder="1"/>
    <xf numFmtId="0" fontId="63" fillId="2" borderId="4" xfId="0" applyFont="1" applyFill="1" applyBorder="1"/>
    <xf numFmtId="0" fontId="48" fillId="0" borderId="11" xfId="0" applyFont="1" applyFill="1" applyBorder="1"/>
    <xf numFmtId="0" fontId="0" fillId="0" borderId="12" xfId="0" applyFill="1" applyBorder="1" applyAlignment="1"/>
    <xf numFmtId="0" fontId="0" fillId="0" borderId="12" xfId="0" applyFill="1" applyBorder="1"/>
    <xf numFmtId="0" fontId="48" fillId="0" borderId="13" xfId="0" applyFont="1" applyFill="1" applyBorder="1"/>
    <xf numFmtId="0" fontId="59" fillId="2" borderId="4" xfId="0" applyFont="1" applyFill="1" applyBorder="1"/>
    <xf numFmtId="0" fontId="71" fillId="2" borderId="9" xfId="0" applyFont="1" applyFill="1" applyBorder="1"/>
    <xf numFmtId="0" fontId="52" fillId="0" borderId="4" xfId="0" applyFont="1" applyBorder="1" applyAlignment="1">
      <alignment horizontal="left"/>
    </xf>
    <xf numFmtId="0" fontId="52" fillId="0" borderId="3" xfId="0" applyFont="1" applyBorder="1"/>
    <xf numFmtId="0" fontId="55" fillId="0" borderId="0" xfId="0" applyFont="1" applyFill="1" applyBorder="1" applyAlignment="1">
      <alignment horizontal="left"/>
    </xf>
    <xf numFmtId="4" fontId="50" fillId="2" borderId="4" xfId="0" applyNumberFormat="1" applyFont="1" applyFill="1" applyBorder="1"/>
    <xf numFmtId="0" fontId="52" fillId="2" borderId="3" xfId="0" applyFont="1" applyFill="1" applyBorder="1"/>
    <xf numFmtId="1" fontId="53" fillId="0" borderId="4" xfId="0" applyNumberFormat="1" applyFont="1" applyFill="1" applyBorder="1" applyAlignment="1">
      <alignment horizontal="left"/>
    </xf>
    <xf numFmtId="0" fontId="52" fillId="0" borderId="3" xfId="0" applyFont="1" applyFill="1" applyBorder="1" applyAlignment="1"/>
    <xf numFmtId="4" fontId="59" fillId="3" borderId="4" xfId="0" applyNumberFormat="1" applyFont="1" applyFill="1" applyBorder="1"/>
    <xf numFmtId="4" fontId="60" fillId="3" borderId="4" xfId="0" applyNumberFormat="1" applyFont="1" applyFill="1" applyBorder="1"/>
    <xf numFmtId="4" fontId="29" fillId="3" borderId="4" xfId="0" applyNumberFormat="1" applyFont="1" applyFill="1" applyBorder="1"/>
    <xf numFmtId="4" fontId="0" fillId="3" borderId="4" xfId="0" applyNumberFormat="1" applyFont="1" applyFill="1" applyBorder="1"/>
    <xf numFmtId="4" fontId="21" fillId="3" borderId="4" xfId="0" applyNumberFormat="1" applyFont="1" applyFill="1" applyBorder="1"/>
    <xf numFmtId="4" fontId="44" fillId="3" borderId="4" xfId="0" applyNumberFormat="1" applyFont="1" applyFill="1" applyBorder="1"/>
    <xf numFmtId="4" fontId="28" fillId="3" borderId="4" xfId="0" applyNumberFormat="1" applyFont="1" applyFill="1" applyBorder="1"/>
    <xf numFmtId="4" fontId="26" fillId="3" borderId="4" xfId="0" applyNumberFormat="1" applyFont="1" applyFill="1" applyBorder="1"/>
    <xf numFmtId="4" fontId="39" fillId="3" borderId="4" xfId="0" applyNumberFormat="1" applyFont="1" applyFill="1" applyBorder="1"/>
    <xf numFmtId="4" fontId="36" fillId="3" borderId="4" xfId="0" applyNumberFormat="1" applyFont="1" applyFill="1" applyBorder="1"/>
    <xf numFmtId="4" fontId="33" fillId="3" borderId="4" xfId="0" applyNumberFormat="1" applyFont="1" applyFill="1" applyBorder="1"/>
    <xf numFmtId="4" fontId="38" fillId="3" borderId="4" xfId="0" applyNumberFormat="1" applyFont="1" applyFill="1" applyBorder="1"/>
    <xf numFmtId="4" fontId="32" fillId="3" borderId="4" xfId="0" applyNumberFormat="1" applyFont="1" applyFill="1" applyBorder="1"/>
    <xf numFmtId="4" fontId="35" fillId="3" borderId="4" xfId="0" applyNumberFormat="1" applyFont="1" applyFill="1" applyBorder="1"/>
    <xf numFmtId="4" fontId="34" fillId="3" borderId="4" xfId="0" applyNumberFormat="1" applyFont="1" applyFill="1" applyBorder="1"/>
    <xf numFmtId="4" fontId="25" fillId="3" borderId="4" xfId="0" applyNumberFormat="1" applyFont="1" applyFill="1" applyBorder="1"/>
    <xf numFmtId="4" fontId="24" fillId="3" borderId="4" xfId="0" applyNumberFormat="1" applyFont="1" applyFill="1" applyBorder="1"/>
    <xf numFmtId="4" fontId="37" fillId="3" borderId="4" xfId="0" applyNumberFormat="1" applyFont="1" applyFill="1" applyBorder="1"/>
    <xf numFmtId="4" fontId="23" fillId="3" borderId="4" xfId="0" applyNumberFormat="1" applyFont="1" applyFill="1" applyBorder="1"/>
    <xf numFmtId="164" fontId="37" fillId="3" borderId="4" xfId="7" applyFont="1" applyFill="1" applyBorder="1"/>
    <xf numFmtId="4" fontId="22" fillId="3" borderId="4" xfId="0" applyNumberFormat="1" applyFont="1" applyFill="1" applyBorder="1"/>
    <xf numFmtId="4" fontId="0" fillId="3" borderId="4" xfId="0" applyNumberFormat="1" applyFill="1" applyBorder="1"/>
    <xf numFmtId="4" fontId="41" fillId="3" borderId="4" xfId="0" applyNumberFormat="1" applyFont="1" applyFill="1" applyBorder="1"/>
    <xf numFmtId="4" fontId="20" fillId="3" borderId="4" xfId="0" applyNumberFormat="1" applyFont="1" applyFill="1" applyBorder="1"/>
    <xf numFmtId="4" fontId="63" fillId="3" borderId="4" xfId="0" applyNumberFormat="1" applyFont="1" applyFill="1" applyBorder="1"/>
    <xf numFmtId="4" fontId="31" fillId="3" borderId="4" xfId="0" applyNumberFormat="1" applyFont="1" applyFill="1" applyBorder="1"/>
    <xf numFmtId="4" fontId="19" fillId="3" borderId="4" xfId="0" applyNumberFormat="1" applyFont="1" applyFill="1" applyBorder="1"/>
    <xf numFmtId="4" fontId="18" fillId="3" borderId="4" xfId="0" applyNumberFormat="1" applyFont="1" applyFill="1" applyBorder="1"/>
    <xf numFmtId="4" fontId="17" fillId="3" borderId="4" xfId="0" applyNumberFormat="1" applyFont="1" applyFill="1" applyBorder="1"/>
    <xf numFmtId="4" fontId="16" fillId="3" borderId="4" xfId="0" applyNumberFormat="1" applyFont="1" applyFill="1" applyBorder="1"/>
    <xf numFmtId="4" fontId="15" fillId="3" borderId="4" xfId="0" applyNumberFormat="1" applyFont="1" applyFill="1" applyBorder="1"/>
    <xf numFmtId="4" fontId="14" fillId="3" borderId="4" xfId="0" applyNumberFormat="1" applyFont="1" applyFill="1" applyBorder="1"/>
    <xf numFmtId="4" fontId="13" fillId="3" borderId="4" xfId="0" applyNumberFormat="1" applyFont="1" applyFill="1" applyBorder="1"/>
    <xf numFmtId="4" fontId="12" fillId="3" borderId="4" xfId="0" applyNumberFormat="1" applyFont="1" applyFill="1" applyBorder="1"/>
    <xf numFmtId="4" fontId="11" fillId="3" borderId="4" xfId="0" applyNumberFormat="1" applyFont="1" applyFill="1" applyBorder="1"/>
    <xf numFmtId="4" fontId="10" fillId="3" borderId="4" xfId="0" applyNumberFormat="1" applyFont="1" applyFill="1" applyBorder="1"/>
    <xf numFmtId="0" fontId="52" fillId="2" borderId="0" xfId="0" applyFont="1" applyFill="1" applyAlignment="1">
      <alignment horizontal="left"/>
    </xf>
    <xf numFmtId="4" fontId="9" fillId="3" borderId="4" xfId="0" applyNumberFormat="1" applyFont="1" applyFill="1" applyBorder="1"/>
    <xf numFmtId="4" fontId="8" fillId="3" borderId="4" xfId="0" applyNumberFormat="1" applyFont="1" applyFill="1" applyBorder="1"/>
    <xf numFmtId="4" fontId="7" fillId="3" borderId="4" xfId="0" applyNumberFormat="1" applyFont="1" applyFill="1" applyBorder="1"/>
    <xf numFmtId="4" fontId="6" fillId="3" borderId="4" xfId="0" applyNumberFormat="1" applyFont="1" applyFill="1" applyBorder="1"/>
    <xf numFmtId="4" fontId="5" fillId="3" borderId="4" xfId="0" applyNumberFormat="1" applyFont="1" applyFill="1" applyBorder="1"/>
    <xf numFmtId="4" fontId="4" fillId="3" borderId="4" xfId="0" applyNumberFormat="1" applyFont="1" applyFill="1" applyBorder="1"/>
    <xf numFmtId="4" fontId="3" fillId="3" borderId="4" xfId="0" applyNumberFormat="1" applyFont="1" applyFill="1" applyBorder="1"/>
    <xf numFmtId="4" fontId="2" fillId="3" borderId="4" xfId="0" applyNumberFormat="1" applyFont="1" applyFill="1" applyBorder="1"/>
    <xf numFmtId="4" fontId="0" fillId="3" borderId="0" xfId="0" applyNumberFormat="1" applyFill="1"/>
    <xf numFmtId="4" fontId="0" fillId="3" borderId="4" xfId="0" applyNumberFormat="1" applyFill="1" applyBorder="1" applyAlignment="1"/>
    <xf numFmtId="4" fontId="1" fillId="3" borderId="4" xfId="0" applyNumberFormat="1" applyFont="1" applyFill="1" applyBorder="1"/>
    <xf numFmtId="4" fontId="0" fillId="2" borderId="12" xfId="0" applyNumberFormat="1" applyFill="1" applyBorder="1"/>
    <xf numFmtId="0" fontId="57" fillId="2" borderId="9" xfId="6" applyFont="1" applyFill="1" applyBorder="1" applyAlignment="1">
      <alignment horizontal="left" vertical="center" wrapText="1"/>
    </xf>
    <xf numFmtId="0" fontId="0" fillId="0" borderId="14" xfId="0" applyBorder="1"/>
    <xf numFmtId="49" fontId="53" fillId="2" borderId="4" xfId="0" applyNumberFormat="1" applyFont="1" applyFill="1" applyBorder="1" applyAlignment="1">
      <alignment horizontal="left"/>
    </xf>
    <xf numFmtId="0" fontId="70" fillId="0" borderId="4" xfId="6" applyFont="1" applyBorder="1" applyAlignment="1">
      <alignment horizontal="left" wrapText="1"/>
    </xf>
    <xf numFmtId="0" fontId="65" fillId="0" borderId="0" xfId="0" applyFont="1" applyFill="1" applyAlignment="1">
      <alignment horizontal="center" vertical="top"/>
    </xf>
    <xf numFmtId="0" fontId="65" fillId="0" borderId="0" xfId="0" applyFont="1" applyFill="1" applyAlignment="1">
      <alignment horizontal="center"/>
    </xf>
    <xf numFmtId="0" fontId="66" fillId="0" borderId="0" xfId="0" applyFont="1" applyFill="1" applyAlignment="1">
      <alignment horizontal="center" wrapText="1"/>
    </xf>
  </cellXfs>
  <cellStyles count="8">
    <cellStyle name="Comma" xfId="7" builtinId="3"/>
    <cellStyle name="Normal" xfId="0" builtinId="0"/>
    <cellStyle name="Normal 2" xfId="1"/>
    <cellStyle name="Normal 3" xfId="2"/>
    <cellStyle name="Normalno 2" xfId="4"/>
    <cellStyle name="Normalno 3" xfId="5"/>
    <cellStyle name="Obično_List1" xfId="3"/>
    <cellStyle name="Obično_List4" xfId="6"/>
  </cellStyles>
  <dxfs count="0"/>
  <tableStyles count="0" defaultTableStyle="TableStyleMedium2" defaultPivotStyle="PivotStyleLight16"/>
  <colors>
    <mruColors>
      <color rgb="FFCC33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3"/>
  <sheetViews>
    <sheetView tabSelected="1" topLeftCell="A192" workbookViewId="0">
      <selection activeCell="B202" sqref="B202"/>
    </sheetView>
  </sheetViews>
  <sheetFormatPr defaultRowHeight="15" x14ac:dyDescent="0.25"/>
  <cols>
    <col min="1" max="1" width="35.7109375" customWidth="1"/>
    <col min="2" max="2" width="17.140625" bestFit="1" customWidth="1"/>
    <col min="3" max="3" width="15.42578125" bestFit="1" customWidth="1"/>
    <col min="4" max="4" width="12.7109375" bestFit="1" customWidth="1"/>
    <col min="5" max="5" width="9.7109375" bestFit="1" customWidth="1"/>
    <col min="6" max="6" width="52.42578125" customWidth="1"/>
    <col min="7" max="7" width="9.5703125" customWidth="1"/>
    <col min="8" max="8" width="10.140625" bestFit="1" customWidth="1"/>
    <col min="11" max="11" width="10.140625" bestFit="1" customWidth="1"/>
    <col min="12" max="12" width="11.5703125" customWidth="1"/>
  </cols>
  <sheetData>
    <row r="1" spans="1:12" ht="63.75" x14ac:dyDescent="0.25">
      <c r="A1" s="51" t="s">
        <v>52</v>
      </c>
      <c r="B1" s="52"/>
      <c r="C1" s="52"/>
      <c r="D1" s="52"/>
      <c r="E1" s="52"/>
      <c r="F1" s="29"/>
    </row>
    <row r="2" spans="1:12" ht="17.25" x14ac:dyDescent="0.3">
      <c r="A2" s="142" t="s">
        <v>4</v>
      </c>
      <c r="B2" s="143"/>
      <c r="C2" s="143"/>
      <c r="D2" s="143"/>
      <c r="E2" s="143"/>
      <c r="F2" s="143"/>
    </row>
    <row r="3" spans="1:12" ht="15.75" customHeight="1" x14ac:dyDescent="0.25">
      <c r="A3" s="144" t="s">
        <v>85</v>
      </c>
      <c r="B3" s="144"/>
      <c r="C3" s="144"/>
      <c r="D3" s="144"/>
      <c r="E3" s="144"/>
      <c r="F3" s="144"/>
    </row>
    <row r="4" spans="1:12" ht="15.75" thickBot="1" x14ac:dyDescent="0.3">
      <c r="A4" s="29"/>
      <c r="B4" s="29"/>
      <c r="C4" s="29"/>
      <c r="D4" s="29"/>
      <c r="E4" s="29"/>
      <c r="F4" s="30" t="s">
        <v>3</v>
      </c>
    </row>
    <row r="5" spans="1:12" ht="38.25" x14ac:dyDescent="0.25">
      <c r="A5" s="53" t="s">
        <v>0</v>
      </c>
      <c r="B5" s="54" t="s">
        <v>41</v>
      </c>
      <c r="C5" s="54" t="s">
        <v>1</v>
      </c>
      <c r="D5" s="54" t="s">
        <v>31</v>
      </c>
      <c r="E5" s="55" t="s">
        <v>2</v>
      </c>
      <c r="F5" s="56" t="s">
        <v>21</v>
      </c>
      <c r="G5" s="11"/>
    </row>
    <row r="6" spans="1:12" ht="15.75" customHeight="1" x14ac:dyDescent="0.25">
      <c r="A6" s="12" t="s">
        <v>5</v>
      </c>
      <c r="B6" s="8" t="s">
        <v>6</v>
      </c>
      <c r="C6" s="13" t="s">
        <v>28</v>
      </c>
      <c r="D6" s="89">
        <v>112.5</v>
      </c>
      <c r="E6" s="7">
        <v>3233</v>
      </c>
      <c r="F6" s="37" t="s">
        <v>36</v>
      </c>
      <c r="G6" s="11"/>
    </row>
    <row r="7" spans="1:12" ht="15.75" customHeight="1" x14ac:dyDescent="0.25">
      <c r="A7" s="2" t="s">
        <v>22</v>
      </c>
      <c r="B7" s="9"/>
      <c r="C7" s="14"/>
      <c r="D7" s="3">
        <f>SUM(D6)</f>
        <v>112.5</v>
      </c>
      <c r="E7" s="7"/>
      <c r="F7" s="37"/>
      <c r="G7" s="11"/>
    </row>
    <row r="8" spans="1:12" ht="15.75" customHeight="1" x14ac:dyDescent="0.25">
      <c r="A8" s="18" t="s">
        <v>45</v>
      </c>
      <c r="B8" s="4">
        <v>64218323816</v>
      </c>
      <c r="C8" s="13" t="s">
        <v>29</v>
      </c>
      <c r="D8" s="118">
        <f>589.37+248.43</f>
        <v>837.8</v>
      </c>
      <c r="E8" s="7">
        <v>3234</v>
      </c>
      <c r="F8" s="37" t="s">
        <v>33</v>
      </c>
      <c r="G8" s="11"/>
    </row>
    <row r="9" spans="1:12" ht="15.75" customHeight="1" x14ac:dyDescent="0.25">
      <c r="A9" s="18" t="s">
        <v>45</v>
      </c>
      <c r="B9" s="4">
        <v>64218323816</v>
      </c>
      <c r="C9" s="13" t="s">
        <v>29</v>
      </c>
      <c r="D9" s="118">
        <v>43.63</v>
      </c>
      <c r="E9" s="7">
        <v>3223</v>
      </c>
      <c r="F9" s="37" t="s">
        <v>32</v>
      </c>
      <c r="G9" s="11"/>
    </row>
    <row r="10" spans="1:12" ht="15.75" customHeight="1" x14ac:dyDescent="0.25">
      <c r="A10" s="18" t="s">
        <v>45</v>
      </c>
      <c r="B10" s="4">
        <v>64218323816</v>
      </c>
      <c r="C10" s="13" t="s">
        <v>29</v>
      </c>
      <c r="D10" s="118">
        <v>474</v>
      </c>
      <c r="E10" s="7">
        <v>3299</v>
      </c>
      <c r="F10" s="37" t="s">
        <v>39</v>
      </c>
      <c r="G10" s="11"/>
    </row>
    <row r="11" spans="1:12" ht="15.75" customHeight="1" x14ac:dyDescent="0.25">
      <c r="A11" s="18" t="s">
        <v>45</v>
      </c>
      <c r="B11" s="4">
        <v>64218323816</v>
      </c>
      <c r="C11" s="13" t="s">
        <v>29</v>
      </c>
      <c r="D11" s="101">
        <v>180</v>
      </c>
      <c r="E11" s="7">
        <v>3299</v>
      </c>
      <c r="F11" s="37" t="s">
        <v>39</v>
      </c>
      <c r="G11" s="11"/>
      <c r="H11" s="1"/>
      <c r="L11" s="1"/>
    </row>
    <row r="12" spans="1:12" ht="15.75" customHeight="1" x14ac:dyDescent="0.25">
      <c r="A12" s="18" t="s">
        <v>45</v>
      </c>
      <c r="B12" s="4">
        <v>64218323816</v>
      </c>
      <c r="C12" s="13" t="s">
        <v>29</v>
      </c>
      <c r="D12" s="101">
        <f>1486.41+283.12</f>
        <v>1769.5300000000002</v>
      </c>
      <c r="E12" s="7">
        <v>3239</v>
      </c>
      <c r="F12" s="37" t="s">
        <v>35</v>
      </c>
      <c r="G12" s="11"/>
      <c r="H12" s="1"/>
      <c r="L12" s="1"/>
    </row>
    <row r="13" spans="1:12" ht="15.75" customHeight="1" x14ac:dyDescent="0.25">
      <c r="A13" s="2" t="s">
        <v>22</v>
      </c>
      <c r="B13" s="4"/>
      <c r="C13" s="13"/>
      <c r="D13" s="3">
        <f>SUM(D8:D12)</f>
        <v>3304.96</v>
      </c>
      <c r="E13" s="7"/>
      <c r="F13" s="37"/>
      <c r="G13" s="11"/>
    </row>
    <row r="14" spans="1:12" ht="15.75" customHeight="1" x14ac:dyDescent="0.25">
      <c r="A14" s="12" t="s">
        <v>64</v>
      </c>
      <c r="B14" s="8" t="s">
        <v>65</v>
      </c>
      <c r="C14" s="13" t="s">
        <v>29</v>
      </c>
      <c r="D14" s="89">
        <v>39.67</v>
      </c>
      <c r="E14" s="7">
        <v>3299</v>
      </c>
      <c r="F14" s="37" t="s">
        <v>39</v>
      </c>
      <c r="G14" s="11"/>
    </row>
    <row r="15" spans="1:12" ht="15.75" customHeight="1" x14ac:dyDescent="0.25">
      <c r="A15" s="12" t="s">
        <v>64</v>
      </c>
      <c r="B15" s="8" t="s">
        <v>65</v>
      </c>
      <c r="C15" s="13" t="s">
        <v>29</v>
      </c>
      <c r="D15" s="89">
        <v>45.67</v>
      </c>
      <c r="E15" s="7">
        <v>3241</v>
      </c>
      <c r="F15" s="37" t="s">
        <v>69</v>
      </c>
      <c r="G15" s="11"/>
    </row>
    <row r="16" spans="1:12" x14ac:dyDescent="0.25">
      <c r="A16" s="12" t="s">
        <v>64</v>
      </c>
      <c r="B16" s="8" t="s">
        <v>65</v>
      </c>
      <c r="C16" s="13" t="s">
        <v>29</v>
      </c>
      <c r="D16" s="89">
        <v>396.74</v>
      </c>
      <c r="E16" s="63">
        <v>3241</v>
      </c>
      <c r="F16" s="42" t="s">
        <v>69</v>
      </c>
      <c r="G16" s="11"/>
    </row>
    <row r="17" spans="1:8" x14ac:dyDescent="0.25">
      <c r="A17" s="12" t="s">
        <v>64</v>
      </c>
      <c r="B17" s="8" t="s">
        <v>65</v>
      </c>
      <c r="C17" s="13" t="s">
        <v>29</v>
      </c>
      <c r="D17" s="89">
        <v>456.75</v>
      </c>
      <c r="E17" s="63">
        <v>3241</v>
      </c>
      <c r="F17" s="42" t="s">
        <v>69</v>
      </c>
      <c r="G17" s="11"/>
    </row>
    <row r="18" spans="1:8" x14ac:dyDescent="0.25">
      <c r="A18" s="12" t="s">
        <v>64</v>
      </c>
      <c r="B18" s="8" t="s">
        <v>65</v>
      </c>
      <c r="C18" s="13" t="s">
        <v>29</v>
      </c>
      <c r="D18" s="89">
        <v>168.15</v>
      </c>
      <c r="E18" s="63">
        <v>3237</v>
      </c>
      <c r="F18" s="42" t="s">
        <v>84</v>
      </c>
      <c r="G18" s="11"/>
    </row>
    <row r="19" spans="1:8" x14ac:dyDescent="0.25">
      <c r="A19" s="12" t="s">
        <v>64</v>
      </c>
      <c r="B19" s="8" t="s">
        <v>65</v>
      </c>
      <c r="C19" s="13" t="s">
        <v>29</v>
      </c>
      <c r="D19" s="89">
        <v>2048</v>
      </c>
      <c r="E19" s="63">
        <v>3293</v>
      </c>
      <c r="F19" s="42" t="s">
        <v>66</v>
      </c>
      <c r="G19" s="11"/>
    </row>
    <row r="20" spans="1:8" x14ac:dyDescent="0.25">
      <c r="A20" s="12" t="s">
        <v>64</v>
      </c>
      <c r="B20" s="8" t="s">
        <v>65</v>
      </c>
      <c r="C20" s="13" t="s">
        <v>29</v>
      </c>
      <c r="D20" s="89">
        <v>17.2</v>
      </c>
      <c r="E20" s="63">
        <v>3293</v>
      </c>
      <c r="F20" s="42" t="s">
        <v>66</v>
      </c>
      <c r="G20" s="11"/>
    </row>
    <row r="21" spans="1:8" x14ac:dyDescent="0.25">
      <c r="A21" s="12" t="s">
        <v>64</v>
      </c>
      <c r="B21" s="8" t="s">
        <v>65</v>
      </c>
      <c r="C21" s="13" t="s">
        <v>29</v>
      </c>
      <c r="D21" s="89">
        <v>47.25</v>
      </c>
      <c r="E21" s="63">
        <v>3293</v>
      </c>
      <c r="F21" s="42" t="s">
        <v>66</v>
      </c>
      <c r="G21" s="11"/>
    </row>
    <row r="22" spans="1:8" x14ac:dyDescent="0.25">
      <c r="A22" s="12" t="s">
        <v>64</v>
      </c>
      <c r="B22" s="8" t="s">
        <v>65</v>
      </c>
      <c r="C22" s="13" t="s">
        <v>29</v>
      </c>
      <c r="D22" s="89">
        <v>8.86</v>
      </c>
      <c r="E22" s="63">
        <v>3237</v>
      </c>
      <c r="F22" s="42" t="s">
        <v>84</v>
      </c>
      <c r="G22" s="11"/>
    </row>
    <row r="23" spans="1:8" ht="15.75" customHeight="1" x14ac:dyDescent="0.25">
      <c r="A23" s="2" t="s">
        <v>22</v>
      </c>
      <c r="B23" s="4"/>
      <c r="C23" s="13"/>
      <c r="D23" s="3">
        <f>SUM(D14:D22)</f>
        <v>3228.29</v>
      </c>
      <c r="E23" s="7"/>
      <c r="F23" s="37"/>
      <c r="G23" s="11"/>
    </row>
    <row r="24" spans="1:8" ht="15.75" customHeight="1" x14ac:dyDescent="0.25">
      <c r="A24" s="18" t="s">
        <v>124</v>
      </c>
      <c r="B24" s="4">
        <v>13483141269</v>
      </c>
      <c r="C24" s="13" t="s">
        <v>125</v>
      </c>
      <c r="D24" s="122">
        <v>273.11</v>
      </c>
      <c r="E24" s="7">
        <v>3224</v>
      </c>
      <c r="F24" s="37" t="s">
        <v>50</v>
      </c>
      <c r="G24" s="11"/>
    </row>
    <row r="25" spans="1:8" ht="15.75" customHeight="1" x14ac:dyDescent="0.25">
      <c r="A25" s="2" t="s">
        <v>22</v>
      </c>
      <c r="B25" s="4"/>
      <c r="C25" s="13"/>
      <c r="D25" s="85">
        <f>SUM(D24:D24)</f>
        <v>273.11</v>
      </c>
      <c r="E25" s="7"/>
      <c r="F25" s="37"/>
      <c r="G25" s="11"/>
    </row>
    <row r="26" spans="1:8" ht="15.75" customHeight="1" x14ac:dyDescent="0.25">
      <c r="A26" s="18" t="s">
        <v>137</v>
      </c>
      <c r="B26" s="4">
        <v>49766965594</v>
      </c>
      <c r="C26" s="13" t="s">
        <v>28</v>
      </c>
      <c r="D26" s="107">
        <v>875</v>
      </c>
      <c r="E26" s="7">
        <v>3232</v>
      </c>
      <c r="F26" s="37" t="s">
        <v>34</v>
      </c>
      <c r="G26" s="11"/>
    </row>
    <row r="27" spans="1:8" ht="15.75" customHeight="1" x14ac:dyDescent="0.25">
      <c r="A27" s="2" t="s">
        <v>22</v>
      </c>
      <c r="B27" s="4"/>
      <c r="C27" s="13"/>
      <c r="D27" s="3">
        <f>SUM(D26:D26)</f>
        <v>875</v>
      </c>
      <c r="E27" s="7"/>
      <c r="F27" s="37"/>
      <c r="G27" s="11"/>
      <c r="H27" s="139"/>
    </row>
    <row r="28" spans="1:8" ht="15.75" customHeight="1" x14ac:dyDescent="0.25">
      <c r="A28" s="18" t="s">
        <v>86</v>
      </c>
      <c r="B28" s="4">
        <v>59072650925</v>
      </c>
      <c r="C28" s="13" t="s">
        <v>87</v>
      </c>
      <c r="D28" s="123">
        <v>141.22999999999999</v>
      </c>
      <c r="E28" s="7">
        <v>3221</v>
      </c>
      <c r="F28" s="37" t="s">
        <v>43</v>
      </c>
      <c r="G28" s="11"/>
    </row>
    <row r="29" spans="1:8" ht="15.75" customHeight="1" x14ac:dyDescent="0.25">
      <c r="A29" s="18" t="s">
        <v>86</v>
      </c>
      <c r="B29" s="4">
        <v>59072650925</v>
      </c>
      <c r="C29" s="13" t="s">
        <v>87</v>
      </c>
      <c r="D29" s="123">
        <v>144.83000000000001</v>
      </c>
      <c r="E29" s="7">
        <v>3221</v>
      </c>
      <c r="F29" s="37" t="s">
        <v>43</v>
      </c>
      <c r="G29" s="11"/>
    </row>
    <row r="30" spans="1:8" ht="15.75" customHeight="1" x14ac:dyDescent="0.25">
      <c r="A30" s="2" t="s">
        <v>22</v>
      </c>
      <c r="B30" s="4"/>
      <c r="C30" s="13"/>
      <c r="D30" s="3">
        <f>SUM(D28:D29)</f>
        <v>286.06</v>
      </c>
      <c r="E30" s="7"/>
      <c r="F30" s="37"/>
      <c r="G30" s="11"/>
    </row>
    <row r="31" spans="1:8" ht="15.75" customHeight="1" x14ac:dyDescent="0.25">
      <c r="A31" s="18" t="s">
        <v>171</v>
      </c>
      <c r="B31" s="67">
        <v>93307902650</v>
      </c>
      <c r="C31" s="19" t="s">
        <v>29</v>
      </c>
      <c r="D31" s="91">
        <v>24.4</v>
      </c>
      <c r="E31" s="63">
        <v>3224</v>
      </c>
      <c r="F31" s="138" t="s">
        <v>50</v>
      </c>
      <c r="G31" s="11"/>
    </row>
    <row r="32" spans="1:8" ht="15.75" customHeight="1" x14ac:dyDescent="0.25">
      <c r="A32" s="2" t="s">
        <v>22</v>
      </c>
      <c r="B32" s="4"/>
      <c r="C32" s="13"/>
      <c r="D32" s="3">
        <f>SUM(D31)</f>
        <v>24.4</v>
      </c>
      <c r="E32" s="7"/>
      <c r="F32" s="37"/>
      <c r="G32" s="11"/>
    </row>
    <row r="33" spans="1:7" ht="15.75" customHeight="1" x14ac:dyDescent="0.25">
      <c r="A33" s="66" t="s">
        <v>131</v>
      </c>
      <c r="B33" s="4"/>
      <c r="C33" s="59" t="s">
        <v>132</v>
      </c>
      <c r="D33" s="133">
        <v>21495.599999999999</v>
      </c>
      <c r="E33" s="49">
        <v>4225</v>
      </c>
      <c r="F33" s="38" t="s">
        <v>133</v>
      </c>
      <c r="G33" s="11"/>
    </row>
    <row r="34" spans="1:7" ht="15.75" customHeight="1" x14ac:dyDescent="0.25">
      <c r="A34" s="66" t="s">
        <v>131</v>
      </c>
      <c r="B34" s="4"/>
      <c r="C34" s="59" t="s">
        <v>132</v>
      </c>
      <c r="D34" s="113">
        <v>6700.68</v>
      </c>
      <c r="E34" s="49">
        <v>4225</v>
      </c>
      <c r="F34" s="38" t="s">
        <v>133</v>
      </c>
      <c r="G34" s="11"/>
    </row>
    <row r="35" spans="1:7" ht="15.75" customHeight="1" x14ac:dyDescent="0.25">
      <c r="A35" s="2" t="s">
        <v>22</v>
      </c>
      <c r="B35" s="4"/>
      <c r="C35" s="27"/>
      <c r="D35" s="3">
        <f>SUM(D33:D34)</f>
        <v>28196.28</v>
      </c>
      <c r="E35" s="7"/>
      <c r="F35" s="37"/>
      <c r="G35" s="11"/>
    </row>
    <row r="36" spans="1:7" ht="15.75" customHeight="1" x14ac:dyDescent="0.25">
      <c r="A36" s="18" t="s">
        <v>82</v>
      </c>
      <c r="B36" s="4">
        <v>41317489366</v>
      </c>
      <c r="C36" s="19" t="s">
        <v>76</v>
      </c>
      <c r="D36" s="114">
        <v>1.4</v>
      </c>
      <c r="E36" s="58">
        <v>3223</v>
      </c>
      <c r="F36" s="39" t="s">
        <v>32</v>
      </c>
      <c r="G36" s="11"/>
    </row>
    <row r="37" spans="1:7" ht="15.75" customHeight="1" x14ac:dyDescent="0.25">
      <c r="A37" s="18" t="s">
        <v>82</v>
      </c>
      <c r="B37" s="4">
        <v>41317489366</v>
      </c>
      <c r="C37" s="19" t="s">
        <v>76</v>
      </c>
      <c r="D37" s="114">
        <v>1.4</v>
      </c>
      <c r="E37" s="58">
        <v>3223</v>
      </c>
      <c r="F37" s="39" t="s">
        <v>32</v>
      </c>
      <c r="G37" s="11"/>
    </row>
    <row r="38" spans="1:7" ht="15.75" customHeight="1" x14ac:dyDescent="0.25">
      <c r="A38" s="2" t="s">
        <v>22</v>
      </c>
      <c r="B38" s="4"/>
      <c r="C38" s="19"/>
      <c r="D38" s="3">
        <f>SUM(D36:D37)</f>
        <v>2.8</v>
      </c>
      <c r="E38" s="50"/>
      <c r="F38" s="39"/>
      <c r="G38" s="11"/>
    </row>
    <row r="39" spans="1:7" ht="15.75" customHeight="1" x14ac:dyDescent="0.25">
      <c r="A39" s="18" t="s">
        <v>136</v>
      </c>
      <c r="B39" s="140" t="s">
        <v>172</v>
      </c>
      <c r="C39" s="46" t="s">
        <v>28</v>
      </c>
      <c r="D39" s="115">
        <v>8</v>
      </c>
      <c r="E39" s="50">
        <v>3221</v>
      </c>
      <c r="F39" s="39" t="s">
        <v>43</v>
      </c>
      <c r="G39" s="11"/>
    </row>
    <row r="40" spans="1:7" ht="15.75" customHeight="1" x14ac:dyDescent="0.25">
      <c r="A40" s="2" t="s">
        <v>22</v>
      </c>
      <c r="B40" s="4"/>
      <c r="C40" s="27"/>
      <c r="D40" s="3">
        <f>SUM(D39:D39)</f>
        <v>8</v>
      </c>
      <c r="E40" s="7"/>
      <c r="F40" s="37"/>
      <c r="G40" s="11"/>
    </row>
    <row r="41" spans="1:7" ht="15.75" customHeight="1" x14ac:dyDescent="0.25">
      <c r="A41" s="18" t="s">
        <v>119</v>
      </c>
      <c r="B41" s="70">
        <v>50710739981</v>
      </c>
      <c r="C41" s="46" t="s">
        <v>74</v>
      </c>
      <c r="D41" s="100">
        <v>29.84</v>
      </c>
      <c r="E41" s="47">
        <v>3222</v>
      </c>
      <c r="F41" s="38" t="s">
        <v>62</v>
      </c>
      <c r="G41" s="11"/>
    </row>
    <row r="42" spans="1:7" ht="15.75" customHeight="1" x14ac:dyDescent="0.25">
      <c r="A42" s="2" t="s">
        <v>22</v>
      </c>
      <c r="B42" s="4"/>
      <c r="C42" s="27"/>
      <c r="D42" s="3">
        <f>SUM(D41)</f>
        <v>29.84</v>
      </c>
      <c r="E42" s="7"/>
      <c r="F42" s="37"/>
      <c r="G42" s="11"/>
    </row>
    <row r="43" spans="1:7" ht="15.75" customHeight="1" x14ac:dyDescent="0.25">
      <c r="A43" s="18" t="s">
        <v>104</v>
      </c>
      <c r="B43" s="4" t="s">
        <v>49</v>
      </c>
      <c r="C43" s="19" t="s">
        <v>49</v>
      </c>
      <c r="D43" s="95">
        <v>70</v>
      </c>
      <c r="E43" s="63">
        <v>3299</v>
      </c>
      <c r="F43" s="138" t="s">
        <v>39</v>
      </c>
      <c r="G43" s="11"/>
    </row>
    <row r="44" spans="1:7" ht="15.75" customHeight="1" x14ac:dyDescent="0.25">
      <c r="A44" s="2" t="s">
        <v>22</v>
      </c>
      <c r="B44" s="4"/>
      <c r="C44" s="27"/>
      <c r="D44" s="3">
        <f>SUM(D43)</f>
        <v>70</v>
      </c>
      <c r="E44" s="7"/>
      <c r="F44" s="37"/>
      <c r="G44" s="11"/>
    </row>
    <row r="45" spans="1:7" ht="15.75" customHeight="1" x14ac:dyDescent="0.25">
      <c r="A45" s="18" t="s">
        <v>70</v>
      </c>
      <c r="B45" s="4">
        <v>71642207963</v>
      </c>
      <c r="C45" s="19" t="s">
        <v>28</v>
      </c>
      <c r="D45" s="95">
        <v>27.69</v>
      </c>
      <c r="E45" s="7">
        <v>3222</v>
      </c>
      <c r="F45" s="38" t="s">
        <v>62</v>
      </c>
      <c r="G45" s="11"/>
    </row>
    <row r="46" spans="1:7" ht="15.75" customHeight="1" x14ac:dyDescent="0.25">
      <c r="A46" s="2" t="s">
        <v>22</v>
      </c>
      <c r="B46" s="4"/>
      <c r="C46" s="27"/>
      <c r="D46" s="3">
        <f>SUM(D45:D45)</f>
        <v>27.69</v>
      </c>
      <c r="E46" s="7"/>
      <c r="F46" s="37"/>
      <c r="G46" s="11"/>
    </row>
    <row r="47" spans="1:7" ht="15.75" customHeight="1" x14ac:dyDescent="0.25">
      <c r="A47" s="18" t="s">
        <v>127</v>
      </c>
      <c r="B47" s="4">
        <v>45613787772</v>
      </c>
      <c r="C47" s="19" t="s">
        <v>29</v>
      </c>
      <c r="D47" s="119">
        <v>337.5</v>
      </c>
      <c r="E47" s="7">
        <v>3236</v>
      </c>
      <c r="F47" s="37" t="s">
        <v>128</v>
      </c>
      <c r="G47" s="11"/>
    </row>
    <row r="48" spans="1:7" ht="15.75" customHeight="1" x14ac:dyDescent="0.25">
      <c r="A48" s="2" t="s">
        <v>22</v>
      </c>
      <c r="B48" s="4"/>
      <c r="C48" s="27"/>
      <c r="D48" s="3">
        <f>SUM(D47:D47)</f>
        <v>337.5</v>
      </c>
      <c r="E48" s="7"/>
      <c r="F48" s="37"/>
      <c r="G48" s="11"/>
    </row>
    <row r="49" spans="1:9" ht="15.75" customHeight="1" x14ac:dyDescent="0.25">
      <c r="A49" s="18" t="s">
        <v>105</v>
      </c>
      <c r="B49" s="4" t="s">
        <v>49</v>
      </c>
      <c r="C49" s="19" t="s">
        <v>49</v>
      </c>
      <c r="D49" s="106">
        <v>71.88</v>
      </c>
      <c r="E49" s="7">
        <v>3239</v>
      </c>
      <c r="F49" s="38" t="s">
        <v>35</v>
      </c>
      <c r="G49" s="11"/>
    </row>
    <row r="50" spans="1:9" ht="15.75" customHeight="1" x14ac:dyDescent="0.25">
      <c r="A50" s="2" t="s">
        <v>22</v>
      </c>
      <c r="B50" s="4"/>
      <c r="C50" s="19"/>
      <c r="D50" s="85">
        <f>SUM(D49)</f>
        <v>71.88</v>
      </c>
      <c r="E50" s="7"/>
      <c r="F50" s="38"/>
      <c r="G50" s="11"/>
    </row>
    <row r="51" spans="1:9" ht="15.75" customHeight="1" x14ac:dyDescent="0.25">
      <c r="A51" s="18" t="s">
        <v>139</v>
      </c>
      <c r="B51" s="4">
        <v>24146030346</v>
      </c>
      <c r="C51" s="19" t="s">
        <v>140</v>
      </c>
      <c r="D51" s="106">
        <v>393.75</v>
      </c>
      <c r="E51" s="7">
        <v>3224</v>
      </c>
      <c r="F51" s="38" t="s">
        <v>50</v>
      </c>
      <c r="G51" s="11"/>
    </row>
    <row r="52" spans="1:9" ht="15.75" customHeight="1" x14ac:dyDescent="0.25">
      <c r="A52" s="2" t="s">
        <v>22</v>
      </c>
      <c r="B52" s="4"/>
      <c r="C52" s="19"/>
      <c r="D52" s="85">
        <f>SUM(D51)</f>
        <v>393.75</v>
      </c>
      <c r="E52" s="7"/>
      <c r="F52" s="38"/>
      <c r="G52" s="11"/>
    </row>
    <row r="53" spans="1:9" ht="15.75" customHeight="1" x14ac:dyDescent="0.25">
      <c r="A53" s="18" t="s">
        <v>80</v>
      </c>
      <c r="B53" s="87">
        <v>7123756427</v>
      </c>
      <c r="C53" s="19" t="s">
        <v>28</v>
      </c>
      <c r="D53" s="108">
        <v>75</v>
      </c>
      <c r="E53" s="44">
        <v>3238</v>
      </c>
      <c r="F53" s="39" t="s">
        <v>38</v>
      </c>
      <c r="G53" s="11"/>
    </row>
    <row r="54" spans="1:9" ht="15.75" customHeight="1" x14ac:dyDescent="0.25">
      <c r="A54" s="2" t="s">
        <v>22</v>
      </c>
      <c r="B54" s="4"/>
      <c r="C54" s="27"/>
      <c r="D54" s="3">
        <f>SUM(D53:D53)</f>
        <v>75</v>
      </c>
      <c r="E54" s="7"/>
      <c r="F54" s="37"/>
      <c r="G54" s="11"/>
    </row>
    <row r="55" spans="1:9" ht="15.75" customHeight="1" x14ac:dyDescent="0.25">
      <c r="A55" s="18" t="s">
        <v>129</v>
      </c>
      <c r="B55" s="71" t="s">
        <v>130</v>
      </c>
      <c r="C55" s="19" t="s">
        <v>47</v>
      </c>
      <c r="D55" s="131">
        <v>8.64</v>
      </c>
      <c r="E55" s="7">
        <v>3293</v>
      </c>
      <c r="F55" s="37" t="s">
        <v>66</v>
      </c>
      <c r="G55" s="11"/>
    </row>
    <row r="56" spans="1:9" x14ac:dyDescent="0.25">
      <c r="A56" s="18" t="s">
        <v>129</v>
      </c>
      <c r="B56" s="71" t="s">
        <v>130</v>
      </c>
      <c r="C56" s="19" t="s">
        <v>47</v>
      </c>
      <c r="D56" s="90">
        <v>40.700000000000003</v>
      </c>
      <c r="E56" s="31">
        <v>3293</v>
      </c>
      <c r="F56" s="57" t="s">
        <v>66</v>
      </c>
      <c r="G56" s="11"/>
      <c r="I56" s="1"/>
    </row>
    <row r="57" spans="1:9" ht="15.75" customHeight="1" x14ac:dyDescent="0.25">
      <c r="A57" s="2" t="s">
        <v>22</v>
      </c>
      <c r="B57" s="4"/>
      <c r="C57" s="27"/>
      <c r="D57" s="3">
        <v>49.34</v>
      </c>
      <c r="E57" s="7"/>
      <c r="F57" s="37"/>
      <c r="G57" s="11"/>
    </row>
    <row r="58" spans="1:9" ht="15.75" customHeight="1" x14ac:dyDescent="0.25">
      <c r="A58" s="18" t="s">
        <v>141</v>
      </c>
      <c r="B58" s="4">
        <v>49894241709</v>
      </c>
      <c r="C58" s="19" t="s">
        <v>28</v>
      </c>
      <c r="D58" s="121">
        <v>64</v>
      </c>
      <c r="E58" s="7">
        <v>4241</v>
      </c>
      <c r="F58" s="37" t="s">
        <v>101</v>
      </c>
      <c r="G58" s="11"/>
    </row>
    <row r="59" spans="1:9" ht="15.75" customHeight="1" x14ac:dyDescent="0.25">
      <c r="A59" s="2" t="s">
        <v>22</v>
      </c>
      <c r="B59" s="4"/>
      <c r="C59" s="13"/>
      <c r="D59" s="3">
        <f>SUM(D58:D58)</f>
        <v>64</v>
      </c>
      <c r="E59" s="7"/>
      <c r="F59" s="37"/>
      <c r="G59" s="11"/>
    </row>
    <row r="60" spans="1:9" ht="15.75" customHeight="1" x14ac:dyDescent="0.25">
      <c r="A60" s="24" t="s">
        <v>77</v>
      </c>
      <c r="B60" s="4">
        <v>56352889219</v>
      </c>
      <c r="C60" s="19" t="s">
        <v>72</v>
      </c>
      <c r="D60" s="93">
        <v>65</v>
      </c>
      <c r="E60" s="7">
        <v>3232</v>
      </c>
      <c r="F60" s="37" t="s">
        <v>34</v>
      </c>
      <c r="G60" s="11"/>
    </row>
    <row r="61" spans="1:9" ht="15.75" customHeight="1" x14ac:dyDescent="0.25">
      <c r="A61" s="2" t="s">
        <v>22</v>
      </c>
      <c r="B61" s="4"/>
      <c r="C61" s="13"/>
      <c r="D61" s="3">
        <f>SUM(D60:D60)</f>
        <v>65</v>
      </c>
      <c r="E61" s="7"/>
      <c r="F61" s="37"/>
      <c r="G61" s="11"/>
    </row>
    <row r="62" spans="1:9" ht="15.75" customHeight="1" x14ac:dyDescent="0.25">
      <c r="A62" s="18" t="s">
        <v>173</v>
      </c>
      <c r="B62" s="4">
        <v>49979310080</v>
      </c>
      <c r="C62" s="19" t="s">
        <v>29</v>
      </c>
      <c r="D62" s="98">
        <v>79.2</v>
      </c>
      <c r="E62" s="7">
        <v>3293</v>
      </c>
      <c r="F62" s="42" t="s">
        <v>66</v>
      </c>
      <c r="G62" s="11"/>
    </row>
    <row r="63" spans="1:9" ht="15.75" customHeight="1" x14ac:dyDescent="0.25">
      <c r="A63" s="2" t="s">
        <v>22</v>
      </c>
      <c r="B63" s="4"/>
      <c r="C63" s="13"/>
      <c r="D63" s="3">
        <f>SUM(D62:D62)</f>
        <v>79.2</v>
      </c>
      <c r="E63" s="7"/>
      <c r="F63" s="37"/>
      <c r="G63" s="11"/>
    </row>
    <row r="64" spans="1:9" ht="15.75" customHeight="1" x14ac:dyDescent="0.25">
      <c r="A64" s="18" t="s">
        <v>135</v>
      </c>
      <c r="B64" s="69">
        <v>278260010</v>
      </c>
      <c r="C64" s="19" t="s">
        <v>174</v>
      </c>
      <c r="D64" s="98">
        <v>25.65</v>
      </c>
      <c r="E64" s="45">
        <v>3293</v>
      </c>
      <c r="F64" s="37" t="s">
        <v>66</v>
      </c>
      <c r="G64" s="11"/>
    </row>
    <row r="65" spans="1:9" ht="15.75" customHeight="1" x14ac:dyDescent="0.25">
      <c r="A65" s="2" t="s">
        <v>22</v>
      </c>
      <c r="B65" s="4"/>
      <c r="C65" s="13"/>
      <c r="D65" s="3">
        <f>SUM(D64)</f>
        <v>25.65</v>
      </c>
      <c r="E65" s="7"/>
      <c r="F65" s="37"/>
      <c r="G65" s="11"/>
    </row>
    <row r="66" spans="1:9" ht="15.75" customHeight="1" x14ac:dyDescent="0.25">
      <c r="A66" s="18" t="s">
        <v>117</v>
      </c>
      <c r="B66" s="4">
        <v>94462158597</v>
      </c>
      <c r="C66" s="13" t="s">
        <v>28</v>
      </c>
      <c r="D66" s="103">
        <v>199.08</v>
      </c>
      <c r="E66" s="80">
        <v>3294</v>
      </c>
      <c r="F66" s="81" t="s">
        <v>68</v>
      </c>
      <c r="G66" s="11"/>
    </row>
    <row r="67" spans="1:9" ht="15.75" customHeight="1" x14ac:dyDescent="0.25">
      <c r="A67" s="2" t="s">
        <v>22</v>
      </c>
      <c r="B67" s="4"/>
      <c r="C67" s="13"/>
      <c r="D67" s="3">
        <f>SUM(D66)</f>
        <v>199.08</v>
      </c>
      <c r="E67" s="7"/>
      <c r="F67" s="73"/>
      <c r="G67" s="11"/>
    </row>
    <row r="68" spans="1:9" ht="15" customHeight="1" x14ac:dyDescent="0.25">
      <c r="A68" s="88" t="s">
        <v>106</v>
      </c>
      <c r="B68" s="8">
        <v>60430188166</v>
      </c>
      <c r="C68" s="13" t="s">
        <v>175</v>
      </c>
      <c r="D68" s="111">
        <v>556.5</v>
      </c>
      <c r="E68" s="25">
        <v>3211</v>
      </c>
      <c r="F68" s="38" t="s">
        <v>27</v>
      </c>
      <c r="G68" s="11"/>
    </row>
    <row r="69" spans="1:9" ht="15.75" customHeight="1" x14ac:dyDescent="0.25">
      <c r="A69" s="2" t="s">
        <v>22</v>
      </c>
      <c r="B69" s="4"/>
      <c r="C69" s="13"/>
      <c r="D69" s="3">
        <f>SUM(D68:D68)</f>
        <v>556.5</v>
      </c>
      <c r="E69" s="7"/>
      <c r="F69" s="37"/>
      <c r="G69" s="11"/>
    </row>
    <row r="70" spans="1:9" ht="15.75" customHeight="1" x14ac:dyDescent="0.25">
      <c r="A70" s="12" t="s">
        <v>53</v>
      </c>
      <c r="B70" s="13">
        <v>81750045800</v>
      </c>
      <c r="C70" s="13" t="s">
        <v>29</v>
      </c>
      <c r="D70" s="110">
        <v>153.75</v>
      </c>
      <c r="E70" s="7">
        <v>3221</v>
      </c>
      <c r="F70" s="38" t="s">
        <v>43</v>
      </c>
      <c r="G70" s="11"/>
    </row>
    <row r="71" spans="1:9" ht="15.75" customHeight="1" x14ac:dyDescent="0.25">
      <c r="A71" s="12" t="s">
        <v>53</v>
      </c>
      <c r="B71" s="13">
        <v>81750045800</v>
      </c>
      <c r="C71" s="13" t="s">
        <v>29</v>
      </c>
      <c r="D71" s="110">
        <v>164</v>
      </c>
      <c r="E71" s="7">
        <v>3211</v>
      </c>
      <c r="F71" s="38" t="s">
        <v>43</v>
      </c>
      <c r="G71" s="11"/>
    </row>
    <row r="72" spans="1:9" ht="15.75" customHeight="1" x14ac:dyDescent="0.25">
      <c r="A72" s="12" t="s">
        <v>53</v>
      </c>
      <c r="B72" s="13">
        <v>81750045800</v>
      </c>
      <c r="C72" s="13" t="s">
        <v>29</v>
      </c>
      <c r="D72" s="110">
        <v>463.19</v>
      </c>
      <c r="E72" s="7">
        <v>3211</v>
      </c>
      <c r="F72" s="38" t="s">
        <v>43</v>
      </c>
      <c r="G72" s="11"/>
    </row>
    <row r="73" spans="1:9" ht="15.75" customHeight="1" x14ac:dyDescent="0.25">
      <c r="A73" s="12" t="s">
        <v>53</v>
      </c>
      <c r="B73" s="13">
        <v>81750045800</v>
      </c>
      <c r="C73" s="13" t="s">
        <v>29</v>
      </c>
      <c r="D73" s="110">
        <v>452.4</v>
      </c>
      <c r="E73" s="7">
        <v>3221</v>
      </c>
      <c r="F73" s="38" t="s">
        <v>43</v>
      </c>
      <c r="G73" s="11"/>
    </row>
    <row r="74" spans="1:9" ht="15.75" customHeight="1" x14ac:dyDescent="0.25">
      <c r="A74" s="2" t="s">
        <v>22</v>
      </c>
      <c r="B74" s="4"/>
      <c r="C74" s="13"/>
      <c r="D74" s="3">
        <f>SUM(D70:D73)</f>
        <v>1233.3400000000001</v>
      </c>
      <c r="E74" s="7"/>
      <c r="F74" s="37"/>
      <c r="G74" s="11"/>
    </row>
    <row r="75" spans="1:9" ht="15.75" customHeight="1" x14ac:dyDescent="0.25">
      <c r="A75" s="12" t="s">
        <v>138</v>
      </c>
      <c r="B75" s="8">
        <v>58843087891</v>
      </c>
      <c r="C75" s="13" t="s">
        <v>28</v>
      </c>
      <c r="D75" s="92">
        <v>11.7</v>
      </c>
      <c r="E75" s="7">
        <v>3221</v>
      </c>
      <c r="F75" s="37" t="s">
        <v>43</v>
      </c>
      <c r="G75" s="11"/>
    </row>
    <row r="76" spans="1:9" ht="15.75" customHeight="1" x14ac:dyDescent="0.25">
      <c r="A76" s="2" t="s">
        <v>22</v>
      </c>
      <c r="B76" s="4"/>
      <c r="C76" s="13"/>
      <c r="D76" s="3">
        <f>SUM(D75:D75)</f>
        <v>11.7</v>
      </c>
      <c r="E76" s="7"/>
      <c r="F76" s="37"/>
      <c r="G76" s="11"/>
    </row>
    <row r="77" spans="1:9" ht="15.75" customHeight="1" x14ac:dyDescent="0.25">
      <c r="A77" s="12" t="s">
        <v>54</v>
      </c>
      <c r="B77" s="8" t="s">
        <v>18</v>
      </c>
      <c r="C77" s="13" t="s">
        <v>29</v>
      </c>
      <c r="D77" s="89">
        <v>689.57</v>
      </c>
      <c r="E77" s="7">
        <v>3234</v>
      </c>
      <c r="F77" s="37" t="s">
        <v>33</v>
      </c>
      <c r="G77" s="11"/>
    </row>
    <row r="78" spans="1:9" ht="15.75" customHeight="1" x14ac:dyDescent="0.25">
      <c r="A78" s="2" t="s">
        <v>22</v>
      </c>
      <c r="B78" s="8"/>
      <c r="C78" s="13"/>
      <c r="D78" s="3">
        <f>SUM(D77)</f>
        <v>689.57</v>
      </c>
      <c r="E78" s="7"/>
      <c r="F78" s="37"/>
      <c r="G78" s="11"/>
      <c r="I78" s="1"/>
    </row>
    <row r="79" spans="1:9" ht="30.75" customHeight="1" x14ac:dyDescent="0.25">
      <c r="A79" s="24" t="s">
        <v>78</v>
      </c>
      <c r="B79" s="4" t="s">
        <v>49</v>
      </c>
      <c r="C79" s="19" t="s">
        <v>49</v>
      </c>
      <c r="D79" s="97">
        <v>90</v>
      </c>
      <c r="E79" s="7">
        <v>3299</v>
      </c>
      <c r="F79" s="141" t="s">
        <v>39</v>
      </c>
      <c r="G79" s="11"/>
    </row>
    <row r="80" spans="1:9" ht="15.75" customHeight="1" x14ac:dyDescent="0.25">
      <c r="A80" s="2" t="s">
        <v>22</v>
      </c>
      <c r="B80" s="8"/>
      <c r="C80" s="13"/>
      <c r="D80" s="3">
        <f>SUM(D79)</f>
        <v>90</v>
      </c>
      <c r="E80" s="7"/>
      <c r="F80" s="37"/>
      <c r="G80" s="11"/>
    </row>
    <row r="81" spans="1:7" ht="15.75" customHeight="1" x14ac:dyDescent="0.25">
      <c r="A81" s="18" t="s">
        <v>134</v>
      </c>
      <c r="B81" s="8">
        <v>46108893754</v>
      </c>
      <c r="C81" s="13" t="s">
        <v>29</v>
      </c>
      <c r="D81" s="118">
        <v>18.75</v>
      </c>
      <c r="E81" s="7">
        <v>3293</v>
      </c>
      <c r="F81" s="37" t="s">
        <v>66</v>
      </c>
      <c r="G81" s="11"/>
    </row>
    <row r="82" spans="1:7" ht="15.75" customHeight="1" x14ac:dyDescent="0.25">
      <c r="A82" s="2" t="s">
        <v>22</v>
      </c>
      <c r="B82" s="8"/>
      <c r="C82" s="13"/>
      <c r="D82" s="3">
        <f>SUM(D81:D81)</f>
        <v>18.75</v>
      </c>
      <c r="E82" s="7"/>
      <c r="F82" s="37"/>
      <c r="G82" s="11"/>
    </row>
    <row r="83" spans="1:7" ht="24.75" x14ac:dyDescent="0.25">
      <c r="A83" s="24" t="s">
        <v>177</v>
      </c>
      <c r="B83" s="4" t="s">
        <v>49</v>
      </c>
      <c r="C83" s="19" t="s">
        <v>49</v>
      </c>
      <c r="D83" s="102">
        <v>159.27000000000001</v>
      </c>
      <c r="E83" s="74">
        <v>3221</v>
      </c>
      <c r="F83" s="75" t="s">
        <v>43</v>
      </c>
      <c r="G83" s="11"/>
    </row>
    <row r="84" spans="1:7" ht="15.75" customHeight="1" x14ac:dyDescent="0.25">
      <c r="A84" s="2" t="s">
        <v>22</v>
      </c>
      <c r="B84" s="8"/>
      <c r="C84" s="13"/>
      <c r="D84" s="3">
        <f>SUM(D83)</f>
        <v>159.27000000000001</v>
      </c>
      <c r="E84" s="7"/>
      <c r="F84" s="37"/>
      <c r="G84" s="11"/>
    </row>
    <row r="85" spans="1:7" ht="15.75" customHeight="1" x14ac:dyDescent="0.25">
      <c r="A85" s="18" t="s">
        <v>176</v>
      </c>
      <c r="B85" s="4">
        <v>48743955583</v>
      </c>
      <c r="C85" s="13" t="s">
        <v>29</v>
      </c>
      <c r="D85" s="90">
        <v>437.73</v>
      </c>
      <c r="E85" s="7">
        <v>3293</v>
      </c>
      <c r="F85" s="38" t="s">
        <v>66</v>
      </c>
      <c r="G85" s="11"/>
    </row>
    <row r="86" spans="1:7" ht="15.75" customHeight="1" x14ac:dyDescent="0.25">
      <c r="A86" s="2" t="s">
        <v>22</v>
      </c>
      <c r="B86" s="8"/>
      <c r="C86" s="13"/>
      <c r="D86" s="3">
        <f>SUM(D85)</f>
        <v>437.73</v>
      </c>
      <c r="E86" s="7"/>
      <c r="F86" s="37"/>
      <c r="G86" s="11"/>
    </row>
    <row r="87" spans="1:7" ht="15.75" customHeight="1" x14ac:dyDescent="0.25">
      <c r="A87" s="18" t="s">
        <v>126</v>
      </c>
      <c r="B87" s="8">
        <v>74228338976</v>
      </c>
      <c r="C87" s="13" t="s">
        <v>28</v>
      </c>
      <c r="D87" s="116">
        <v>952.5</v>
      </c>
      <c r="E87" s="7">
        <v>4224</v>
      </c>
      <c r="F87" s="37" t="s">
        <v>122</v>
      </c>
      <c r="G87" s="11"/>
    </row>
    <row r="88" spans="1:7" ht="15.75" customHeight="1" x14ac:dyDescent="0.25">
      <c r="A88" s="2" t="s">
        <v>22</v>
      </c>
      <c r="B88" s="8"/>
      <c r="C88" s="13"/>
      <c r="D88" s="3">
        <f>SUM(D87:D87)</f>
        <v>952.5</v>
      </c>
      <c r="E88" s="7"/>
      <c r="F88" s="37"/>
      <c r="G88" s="11"/>
    </row>
    <row r="89" spans="1:7" ht="15.75" customHeight="1" x14ac:dyDescent="0.25">
      <c r="A89" s="18" t="s">
        <v>99</v>
      </c>
      <c r="B89" s="8">
        <v>43098646619</v>
      </c>
      <c r="C89" s="13" t="s">
        <v>28</v>
      </c>
      <c r="D89" s="124">
        <v>1500</v>
      </c>
      <c r="E89" s="7">
        <v>3294</v>
      </c>
      <c r="F89" s="37" t="s">
        <v>68</v>
      </c>
      <c r="G89" s="11"/>
    </row>
    <row r="90" spans="1:7" ht="15.75" customHeight="1" x14ac:dyDescent="0.25">
      <c r="A90" s="2" t="s">
        <v>22</v>
      </c>
      <c r="B90" s="8"/>
      <c r="C90" s="13"/>
      <c r="D90" s="3">
        <f>SUM(D89:D89)</f>
        <v>1500</v>
      </c>
      <c r="E90" s="7"/>
      <c r="F90" s="37"/>
      <c r="G90" s="11"/>
    </row>
    <row r="91" spans="1:7" ht="15.75" customHeight="1" x14ac:dyDescent="0.25">
      <c r="A91" s="18" t="s">
        <v>46</v>
      </c>
      <c r="B91" s="8">
        <v>84122581314</v>
      </c>
      <c r="C91" s="13" t="s">
        <v>29</v>
      </c>
      <c r="D91" s="90">
        <v>62.41</v>
      </c>
      <c r="E91" s="7">
        <v>3238</v>
      </c>
      <c r="F91" s="37" t="s">
        <v>38</v>
      </c>
      <c r="G91" s="11"/>
    </row>
    <row r="92" spans="1:7" ht="15.75" customHeight="1" x14ac:dyDescent="0.25">
      <c r="A92" s="2" t="s">
        <v>22</v>
      </c>
      <c r="B92" s="8"/>
      <c r="C92" s="13"/>
      <c r="D92" s="3">
        <f>SUM(D91:D91)</f>
        <v>62.41</v>
      </c>
      <c r="E92" s="7"/>
      <c r="F92" s="37"/>
      <c r="G92" s="11"/>
    </row>
    <row r="93" spans="1:7" ht="15.75" customHeight="1" x14ac:dyDescent="0.25">
      <c r="A93" s="12" t="s">
        <v>55</v>
      </c>
      <c r="B93" s="8" t="s">
        <v>7</v>
      </c>
      <c r="C93" s="13" t="s">
        <v>28</v>
      </c>
      <c r="D93" s="89">
        <v>0.45</v>
      </c>
      <c r="E93" s="7">
        <v>3431</v>
      </c>
      <c r="F93" s="37" t="s">
        <v>40</v>
      </c>
      <c r="G93" s="11"/>
    </row>
    <row r="94" spans="1:7" ht="15.75" customHeight="1" x14ac:dyDescent="0.25">
      <c r="A94" s="12" t="s">
        <v>55</v>
      </c>
      <c r="B94" s="8" t="s">
        <v>7</v>
      </c>
      <c r="C94" s="13" t="s">
        <v>28</v>
      </c>
      <c r="D94" s="89">
        <v>10.62</v>
      </c>
      <c r="E94" s="7">
        <v>3431</v>
      </c>
      <c r="F94" s="37" t="s">
        <v>40</v>
      </c>
      <c r="G94" s="11"/>
    </row>
    <row r="95" spans="1:7" ht="15.75" customHeight="1" x14ac:dyDescent="0.25">
      <c r="A95" s="12" t="s">
        <v>55</v>
      </c>
      <c r="B95" s="8" t="s">
        <v>7</v>
      </c>
      <c r="C95" s="13" t="s">
        <v>28</v>
      </c>
      <c r="D95" s="89">
        <v>0.45</v>
      </c>
      <c r="E95" s="7">
        <v>3431</v>
      </c>
      <c r="F95" s="37" t="s">
        <v>40</v>
      </c>
      <c r="G95" s="11"/>
    </row>
    <row r="96" spans="1:7" ht="15.75" customHeight="1" x14ac:dyDescent="0.25">
      <c r="A96" s="12" t="s">
        <v>55</v>
      </c>
      <c r="B96" s="8" t="s">
        <v>7</v>
      </c>
      <c r="C96" s="13" t="s">
        <v>28</v>
      </c>
      <c r="D96" s="89">
        <v>136.22</v>
      </c>
      <c r="E96" s="7">
        <v>3431</v>
      </c>
      <c r="F96" s="39" t="s">
        <v>40</v>
      </c>
      <c r="G96" s="11"/>
    </row>
    <row r="97" spans="1:17" ht="15.75" customHeight="1" x14ac:dyDescent="0.25">
      <c r="A97" s="12" t="s">
        <v>55</v>
      </c>
      <c r="B97" s="8" t="s">
        <v>7</v>
      </c>
      <c r="C97" s="13" t="s">
        <v>28</v>
      </c>
      <c r="D97" s="89">
        <v>10.62</v>
      </c>
      <c r="E97" s="7">
        <v>3431</v>
      </c>
      <c r="F97" s="37" t="s">
        <v>40</v>
      </c>
      <c r="G97" s="11"/>
    </row>
    <row r="98" spans="1:17" ht="15.75" customHeight="1" x14ac:dyDescent="0.25">
      <c r="A98" s="12" t="s">
        <v>55</v>
      </c>
      <c r="B98" s="8" t="s">
        <v>7</v>
      </c>
      <c r="C98" s="13" t="s">
        <v>28</v>
      </c>
      <c r="D98" s="89">
        <v>0.32</v>
      </c>
      <c r="E98" s="7">
        <v>3431</v>
      </c>
      <c r="F98" s="37" t="s">
        <v>40</v>
      </c>
      <c r="G98" s="11"/>
    </row>
    <row r="99" spans="1:17" ht="15.75" customHeight="1" x14ac:dyDescent="0.25">
      <c r="A99" s="12" t="s">
        <v>55</v>
      </c>
      <c r="B99" s="8" t="s">
        <v>7</v>
      </c>
      <c r="C99" s="13" t="s">
        <v>28</v>
      </c>
      <c r="D99" s="89">
        <v>0.45</v>
      </c>
      <c r="E99" s="7">
        <v>3431</v>
      </c>
      <c r="F99" s="37" t="s">
        <v>40</v>
      </c>
      <c r="G99" s="11"/>
    </row>
    <row r="100" spans="1:17" ht="15.75" customHeight="1" x14ac:dyDescent="0.25">
      <c r="A100" s="12" t="s">
        <v>55</v>
      </c>
      <c r="B100" s="8" t="s">
        <v>7</v>
      </c>
      <c r="C100" s="13" t="s">
        <v>28</v>
      </c>
      <c r="D100" s="89">
        <v>10.62</v>
      </c>
      <c r="E100" s="7">
        <v>3431</v>
      </c>
      <c r="F100" s="37" t="s">
        <v>40</v>
      </c>
      <c r="G100" s="11"/>
    </row>
    <row r="101" spans="1:17" ht="15.75" customHeight="1" x14ac:dyDescent="0.25">
      <c r="A101" s="12" t="s">
        <v>55</v>
      </c>
      <c r="B101" s="8" t="s">
        <v>7</v>
      </c>
      <c r="C101" s="13" t="s">
        <v>28</v>
      </c>
      <c r="D101" s="89">
        <v>0.45</v>
      </c>
      <c r="E101" s="7">
        <v>3431</v>
      </c>
      <c r="F101" s="37" t="s">
        <v>40</v>
      </c>
      <c r="G101" s="11"/>
    </row>
    <row r="102" spans="1:17" ht="15.75" customHeight="1" x14ac:dyDescent="0.25">
      <c r="A102" s="2" t="s">
        <v>22</v>
      </c>
      <c r="B102" s="9"/>
      <c r="C102" s="14"/>
      <c r="D102" s="3">
        <f>SUM(D93:D101)</f>
        <v>170.2</v>
      </c>
      <c r="E102" s="7"/>
      <c r="F102" s="37" t="s">
        <v>81</v>
      </c>
      <c r="G102" s="11"/>
    </row>
    <row r="103" spans="1:17" ht="15.75" customHeight="1" x14ac:dyDescent="0.25">
      <c r="A103" s="12" t="s">
        <v>88</v>
      </c>
      <c r="B103" s="8">
        <v>94757004774</v>
      </c>
      <c r="C103" s="21" t="s">
        <v>89</v>
      </c>
      <c r="D103" s="89">
        <v>1033.75</v>
      </c>
      <c r="E103" s="7">
        <v>3232</v>
      </c>
      <c r="F103" s="38" t="s">
        <v>34</v>
      </c>
      <c r="G103" s="11"/>
    </row>
    <row r="104" spans="1:17" ht="15.75" customHeight="1" x14ac:dyDescent="0.25">
      <c r="A104" s="2" t="s">
        <v>22</v>
      </c>
      <c r="B104" s="9"/>
      <c r="C104" s="14"/>
      <c r="D104" s="3">
        <f>SUM(D103:D103)</f>
        <v>1033.75</v>
      </c>
      <c r="E104" s="7"/>
      <c r="F104" s="37"/>
      <c r="G104" s="11"/>
      <c r="J104" s="32"/>
      <c r="K104" s="33"/>
      <c r="L104" s="33"/>
      <c r="M104" s="34"/>
      <c r="N104" s="35"/>
      <c r="O104" s="36"/>
      <c r="P104" s="6"/>
      <c r="Q104" s="6"/>
    </row>
    <row r="105" spans="1:17" ht="15.75" customHeight="1" x14ac:dyDescent="0.25">
      <c r="A105" s="18" t="s">
        <v>63</v>
      </c>
      <c r="B105" s="9"/>
      <c r="C105" s="82" t="s">
        <v>73</v>
      </c>
      <c r="D105" s="104">
        <v>18.399999999999999</v>
      </c>
      <c r="E105" s="7">
        <v>3235</v>
      </c>
      <c r="F105" s="37" t="s">
        <v>37</v>
      </c>
      <c r="G105" s="11"/>
      <c r="J105" s="32"/>
      <c r="K105" s="33"/>
      <c r="L105" s="33"/>
      <c r="M105" s="34"/>
      <c r="N105" s="35"/>
      <c r="O105" s="36"/>
      <c r="P105" s="6"/>
      <c r="Q105" s="6"/>
    </row>
    <row r="106" spans="1:17" ht="15.75" customHeight="1" x14ac:dyDescent="0.25">
      <c r="A106" s="18" t="s">
        <v>63</v>
      </c>
      <c r="B106" s="9"/>
      <c r="C106" s="82" t="s">
        <v>73</v>
      </c>
      <c r="D106" s="104">
        <v>18.399999999999999</v>
      </c>
      <c r="E106" s="7">
        <v>3235</v>
      </c>
      <c r="F106" s="37" t="s">
        <v>37</v>
      </c>
      <c r="G106" s="11"/>
      <c r="J106" s="32"/>
      <c r="K106" s="33"/>
      <c r="L106" s="33"/>
      <c r="M106" s="34"/>
      <c r="N106" s="35"/>
      <c r="O106" s="36"/>
      <c r="P106" s="6"/>
      <c r="Q106" s="6"/>
    </row>
    <row r="107" spans="1:17" ht="15.75" customHeight="1" x14ac:dyDescent="0.25">
      <c r="A107" s="18" t="s">
        <v>63</v>
      </c>
      <c r="B107" s="9"/>
      <c r="C107" s="82" t="s">
        <v>73</v>
      </c>
      <c r="D107" s="104">
        <v>18.399999999999999</v>
      </c>
      <c r="E107" s="7">
        <v>3235</v>
      </c>
      <c r="F107" s="37" t="s">
        <v>37</v>
      </c>
      <c r="G107" s="11"/>
      <c r="J107" s="32"/>
      <c r="K107" s="33"/>
      <c r="L107" s="33"/>
      <c r="M107" s="34"/>
      <c r="N107" s="35"/>
      <c r="O107" s="36"/>
      <c r="P107" s="6"/>
      <c r="Q107" s="6"/>
    </row>
    <row r="108" spans="1:17" ht="15.75" customHeight="1" x14ac:dyDescent="0.25">
      <c r="A108" s="18" t="s">
        <v>63</v>
      </c>
      <c r="B108" s="9"/>
      <c r="C108" s="82" t="s">
        <v>73</v>
      </c>
      <c r="D108" s="104">
        <v>18.399999999999999</v>
      </c>
      <c r="E108" s="7">
        <v>3235</v>
      </c>
      <c r="F108" s="37" t="s">
        <v>37</v>
      </c>
      <c r="G108" s="11"/>
      <c r="J108" s="32"/>
      <c r="K108" s="33"/>
      <c r="L108" s="33"/>
      <c r="M108" s="34"/>
      <c r="N108" s="35"/>
      <c r="O108" s="36"/>
      <c r="P108" s="6"/>
      <c r="Q108" s="6"/>
    </row>
    <row r="109" spans="1:17" ht="15.75" customHeight="1" x14ac:dyDescent="0.25">
      <c r="A109" s="18" t="s">
        <v>63</v>
      </c>
      <c r="B109" s="9"/>
      <c r="C109" s="82" t="s">
        <v>73</v>
      </c>
      <c r="D109" s="104">
        <v>18.399999999999999</v>
      </c>
      <c r="E109" s="7">
        <v>3235</v>
      </c>
      <c r="F109" s="37" t="s">
        <v>37</v>
      </c>
      <c r="G109" s="11"/>
      <c r="J109" s="32"/>
      <c r="K109" s="33"/>
      <c r="L109" s="33"/>
      <c r="M109" s="34"/>
      <c r="N109" s="35"/>
      <c r="O109" s="36"/>
      <c r="P109" s="6"/>
      <c r="Q109" s="6"/>
    </row>
    <row r="110" spans="1:17" ht="15.75" customHeight="1" x14ac:dyDescent="0.25">
      <c r="A110" s="2" t="s">
        <v>22</v>
      </c>
      <c r="B110" s="9"/>
      <c r="C110" s="14"/>
      <c r="D110" s="3">
        <f>D105+D106+D107+D108+D109</f>
        <v>92</v>
      </c>
      <c r="E110" s="7"/>
      <c r="F110" s="37"/>
      <c r="G110" s="11"/>
      <c r="J110" s="32"/>
      <c r="K110" s="33"/>
      <c r="L110" s="33"/>
      <c r="M110" s="34"/>
      <c r="N110" s="35"/>
      <c r="O110" s="36"/>
      <c r="P110" s="6"/>
      <c r="Q110" s="6"/>
    </row>
    <row r="111" spans="1:17" ht="15.75" customHeight="1" x14ac:dyDescent="0.25">
      <c r="A111" s="12" t="s">
        <v>8</v>
      </c>
      <c r="B111" s="8" t="s">
        <v>9</v>
      </c>
      <c r="C111" s="13" t="s">
        <v>28</v>
      </c>
      <c r="D111" s="89">
        <v>8.3000000000000007</v>
      </c>
      <c r="E111" s="7">
        <v>3299</v>
      </c>
      <c r="F111" s="37" t="s">
        <v>39</v>
      </c>
      <c r="G111" s="11"/>
    </row>
    <row r="112" spans="1:17" ht="15.75" customHeight="1" x14ac:dyDescent="0.25">
      <c r="A112" s="12" t="s">
        <v>8</v>
      </c>
      <c r="B112" s="8" t="s">
        <v>9</v>
      </c>
      <c r="C112" s="13" t="s">
        <v>28</v>
      </c>
      <c r="D112" s="89">
        <v>7.99</v>
      </c>
      <c r="E112" s="7">
        <v>3238</v>
      </c>
      <c r="F112" s="37" t="s">
        <v>38</v>
      </c>
      <c r="G112" s="11"/>
    </row>
    <row r="113" spans="1:7" ht="15.75" customHeight="1" x14ac:dyDescent="0.25">
      <c r="A113" s="12" t="s">
        <v>8</v>
      </c>
      <c r="B113" s="8" t="s">
        <v>9</v>
      </c>
      <c r="C113" s="13" t="s">
        <v>28</v>
      </c>
      <c r="D113" s="89">
        <v>7.49</v>
      </c>
      <c r="E113" s="7">
        <v>3238</v>
      </c>
      <c r="F113" s="37" t="s">
        <v>38</v>
      </c>
      <c r="G113" s="11"/>
    </row>
    <row r="114" spans="1:7" ht="15.75" customHeight="1" x14ac:dyDescent="0.25">
      <c r="A114" s="2" t="s">
        <v>22</v>
      </c>
      <c r="B114" s="9"/>
      <c r="C114" s="14"/>
      <c r="D114" s="3">
        <f>SUM(D111:D113)</f>
        <v>23.78</v>
      </c>
      <c r="E114" s="7"/>
      <c r="F114" s="37"/>
      <c r="G114" s="11"/>
    </row>
    <row r="115" spans="1:7" ht="15.75" customHeight="1" x14ac:dyDescent="0.25">
      <c r="A115" s="12" t="s">
        <v>10</v>
      </c>
      <c r="B115" s="8" t="s">
        <v>13</v>
      </c>
      <c r="C115" s="13" t="s">
        <v>28</v>
      </c>
      <c r="D115" s="89">
        <v>384.75</v>
      </c>
      <c r="E115" s="7">
        <v>3231</v>
      </c>
      <c r="F115" s="37" t="s">
        <v>51</v>
      </c>
      <c r="G115" s="11"/>
    </row>
    <row r="116" spans="1:7" ht="15.75" customHeight="1" x14ac:dyDescent="0.25">
      <c r="A116" s="12" t="s">
        <v>10</v>
      </c>
      <c r="B116" s="8" t="s">
        <v>13</v>
      </c>
      <c r="C116" s="13" t="s">
        <v>28</v>
      </c>
      <c r="D116" s="89">
        <v>16.25</v>
      </c>
      <c r="E116" s="7">
        <v>3231</v>
      </c>
      <c r="F116" s="37" t="s">
        <v>51</v>
      </c>
      <c r="G116" s="11"/>
    </row>
    <row r="117" spans="1:7" ht="15.75" customHeight="1" x14ac:dyDescent="0.25">
      <c r="A117" s="2" t="s">
        <v>22</v>
      </c>
      <c r="B117" s="9"/>
      <c r="C117" s="14"/>
      <c r="D117" s="3">
        <f>SUM(D115:D116)</f>
        <v>401</v>
      </c>
      <c r="E117" s="7"/>
      <c r="F117" s="37"/>
      <c r="G117" s="11"/>
    </row>
    <row r="118" spans="1:7" ht="15.75" customHeight="1" x14ac:dyDescent="0.25">
      <c r="A118" s="12" t="s">
        <v>11</v>
      </c>
      <c r="B118" s="8" t="s">
        <v>14</v>
      </c>
      <c r="C118" s="13" t="s">
        <v>28</v>
      </c>
      <c r="D118" s="89">
        <v>24.26</v>
      </c>
      <c r="E118" s="7">
        <v>3231</v>
      </c>
      <c r="F118" s="37" t="s">
        <v>51</v>
      </c>
      <c r="G118" s="11"/>
    </row>
    <row r="119" spans="1:7" ht="15.75" customHeight="1" x14ac:dyDescent="0.25">
      <c r="A119" s="2" t="s">
        <v>22</v>
      </c>
      <c r="B119" s="9"/>
      <c r="C119" s="14"/>
      <c r="D119" s="3">
        <f>SUM(D118)</f>
        <v>24.26</v>
      </c>
      <c r="E119" s="7"/>
      <c r="F119" s="37"/>
      <c r="G119" s="11"/>
    </row>
    <row r="120" spans="1:7" ht="25.5" customHeight="1" x14ac:dyDescent="0.25">
      <c r="A120" s="24" t="s">
        <v>75</v>
      </c>
      <c r="B120" s="4" t="s">
        <v>49</v>
      </c>
      <c r="C120" s="19" t="s">
        <v>49</v>
      </c>
      <c r="D120" s="131">
        <v>455</v>
      </c>
      <c r="E120" s="7">
        <v>3299</v>
      </c>
      <c r="F120" s="37" t="s">
        <v>39</v>
      </c>
      <c r="G120" s="11"/>
    </row>
    <row r="121" spans="1:7" ht="24.75" x14ac:dyDescent="0.25">
      <c r="A121" s="24" t="s">
        <v>75</v>
      </c>
      <c r="B121" s="4" t="s">
        <v>49</v>
      </c>
      <c r="C121" s="19" t="s">
        <v>49</v>
      </c>
      <c r="D121" s="99">
        <v>455</v>
      </c>
      <c r="E121" s="26">
        <v>3299</v>
      </c>
      <c r="F121" s="37" t="s">
        <v>39</v>
      </c>
      <c r="G121" s="11"/>
    </row>
    <row r="122" spans="1:7" ht="15.75" customHeight="1" x14ac:dyDescent="0.25">
      <c r="A122" s="2" t="s">
        <v>22</v>
      </c>
      <c r="B122" s="9"/>
      <c r="C122" s="14"/>
      <c r="D122" s="3">
        <v>910</v>
      </c>
      <c r="E122" s="7"/>
      <c r="F122" s="37"/>
      <c r="G122" s="11"/>
    </row>
    <row r="123" spans="1:7" ht="15.75" customHeight="1" x14ac:dyDescent="0.25">
      <c r="A123" s="12" t="s">
        <v>56</v>
      </c>
      <c r="B123" s="8" t="s">
        <v>12</v>
      </c>
      <c r="C123" s="13" t="s">
        <v>28</v>
      </c>
      <c r="D123" s="89">
        <v>33.18</v>
      </c>
      <c r="E123" s="7">
        <v>3239</v>
      </c>
      <c r="F123" s="37" t="s">
        <v>35</v>
      </c>
      <c r="G123" s="11"/>
    </row>
    <row r="124" spans="1:7" ht="15.75" customHeight="1" x14ac:dyDescent="0.25">
      <c r="A124" s="12" t="s">
        <v>56</v>
      </c>
      <c r="B124" s="8" t="s">
        <v>12</v>
      </c>
      <c r="C124" s="13" t="s">
        <v>28</v>
      </c>
      <c r="D124" s="89">
        <v>1437.5</v>
      </c>
      <c r="E124" s="7">
        <v>3239</v>
      </c>
      <c r="F124" s="37" t="s">
        <v>35</v>
      </c>
      <c r="G124" s="11"/>
    </row>
    <row r="125" spans="1:7" ht="15.75" customHeight="1" x14ac:dyDescent="0.25">
      <c r="A125" s="2" t="s">
        <v>22</v>
      </c>
      <c r="B125" s="9"/>
      <c r="C125" s="14"/>
      <c r="D125" s="3">
        <f>SUM(D123:D124)</f>
        <v>1470.68</v>
      </c>
      <c r="E125" s="7"/>
      <c r="F125" s="37"/>
      <c r="G125" s="11"/>
    </row>
    <row r="126" spans="1:7" ht="15.75" customHeight="1" x14ac:dyDescent="0.25">
      <c r="A126" s="12" t="s">
        <v>57</v>
      </c>
      <c r="B126" s="20" t="s">
        <v>48</v>
      </c>
      <c r="C126" s="21" t="s">
        <v>47</v>
      </c>
      <c r="D126" s="89">
        <v>255.73</v>
      </c>
      <c r="E126" s="7">
        <v>3231</v>
      </c>
      <c r="F126" s="37" t="s">
        <v>51</v>
      </c>
      <c r="G126" s="11"/>
    </row>
    <row r="127" spans="1:7" ht="15.75" customHeight="1" x14ac:dyDescent="0.25">
      <c r="A127" s="12" t="s">
        <v>57</v>
      </c>
      <c r="B127" s="20" t="s">
        <v>48</v>
      </c>
      <c r="C127" s="21" t="s">
        <v>47</v>
      </c>
      <c r="D127" s="89">
        <v>14.5</v>
      </c>
      <c r="E127" s="7">
        <v>3231</v>
      </c>
      <c r="F127" s="37" t="s">
        <v>51</v>
      </c>
    </row>
    <row r="128" spans="1:7" ht="15.75" customHeight="1" x14ac:dyDescent="0.25">
      <c r="A128" s="12" t="s">
        <v>57</v>
      </c>
      <c r="B128" s="20" t="s">
        <v>48</v>
      </c>
      <c r="C128" s="21" t="s">
        <v>47</v>
      </c>
      <c r="D128" s="89">
        <v>6.5</v>
      </c>
      <c r="E128" s="7">
        <v>3231</v>
      </c>
      <c r="F128" s="37" t="s">
        <v>51</v>
      </c>
    </row>
    <row r="129" spans="1:6" ht="15.75" customHeight="1" x14ac:dyDescent="0.25">
      <c r="A129" s="12" t="s">
        <v>57</v>
      </c>
      <c r="B129" s="20" t="s">
        <v>48</v>
      </c>
      <c r="C129" s="21" t="s">
        <v>47</v>
      </c>
      <c r="D129" s="89">
        <v>233.06</v>
      </c>
      <c r="E129" s="7">
        <v>3221</v>
      </c>
      <c r="F129" s="37" t="s">
        <v>43</v>
      </c>
    </row>
    <row r="130" spans="1:6" ht="15.75" customHeight="1" x14ac:dyDescent="0.25">
      <c r="A130" s="12" t="s">
        <v>57</v>
      </c>
      <c r="B130" s="20" t="s">
        <v>48</v>
      </c>
      <c r="C130" s="21" t="s">
        <v>47</v>
      </c>
      <c r="D130" s="89">
        <v>4</v>
      </c>
      <c r="E130" s="7">
        <v>3231</v>
      </c>
      <c r="F130" s="37" t="s">
        <v>51</v>
      </c>
    </row>
    <row r="131" spans="1:6" ht="15.75" customHeight="1" x14ac:dyDescent="0.25">
      <c r="A131" s="2" t="s">
        <v>22</v>
      </c>
      <c r="B131" s="9"/>
      <c r="C131" s="14"/>
      <c r="D131" s="3">
        <f>SUM(D126:D130)</f>
        <v>513.79</v>
      </c>
      <c r="E131" s="7"/>
      <c r="F131" s="37"/>
    </row>
    <row r="132" spans="1:6" ht="15.75" customHeight="1" x14ac:dyDescent="0.25">
      <c r="A132" s="12" t="s">
        <v>15</v>
      </c>
      <c r="B132" s="8" t="s">
        <v>16</v>
      </c>
      <c r="C132" s="13" t="s">
        <v>29</v>
      </c>
      <c r="D132" s="89">
        <v>977.34</v>
      </c>
      <c r="E132" s="7">
        <v>3234</v>
      </c>
      <c r="F132" s="37" t="s">
        <v>33</v>
      </c>
    </row>
    <row r="133" spans="1:6" ht="15.75" customHeight="1" x14ac:dyDescent="0.25">
      <c r="A133" s="12" t="s">
        <v>15</v>
      </c>
      <c r="B133" s="8" t="s">
        <v>16</v>
      </c>
      <c r="C133" s="13" t="s">
        <v>29</v>
      </c>
      <c r="D133" s="89">
        <v>39.799999999999997</v>
      </c>
      <c r="E133" s="7">
        <v>3234</v>
      </c>
      <c r="F133" s="37" t="s">
        <v>33</v>
      </c>
    </row>
    <row r="134" spans="1:6" ht="15.75" customHeight="1" x14ac:dyDescent="0.25">
      <c r="A134" s="2" t="s">
        <v>22</v>
      </c>
      <c r="B134" s="9"/>
      <c r="C134" s="14"/>
      <c r="D134" s="3">
        <f>SUM(D132:D133)</f>
        <v>1017.14</v>
      </c>
      <c r="E134" s="7"/>
      <c r="F134" s="37"/>
    </row>
    <row r="135" spans="1:6" ht="15.75" customHeight="1" x14ac:dyDescent="0.25">
      <c r="A135" s="12" t="s">
        <v>58</v>
      </c>
      <c r="B135" s="8" t="s">
        <v>17</v>
      </c>
      <c r="C135" s="13" t="s">
        <v>29</v>
      </c>
      <c r="D135" s="89">
        <v>2818.74</v>
      </c>
      <c r="E135" s="7">
        <v>3223</v>
      </c>
      <c r="F135" s="37" t="s">
        <v>32</v>
      </c>
    </row>
    <row r="136" spans="1:6" ht="15.75" customHeight="1" x14ac:dyDescent="0.25">
      <c r="A136" s="2" t="s">
        <v>22</v>
      </c>
      <c r="B136" s="9"/>
      <c r="C136" s="14"/>
      <c r="D136" s="3">
        <f>SUM(D135:D135)</f>
        <v>2818.74</v>
      </c>
      <c r="E136" s="7"/>
      <c r="F136" s="37"/>
    </row>
    <row r="137" spans="1:6" ht="15.75" customHeight="1" x14ac:dyDescent="0.25">
      <c r="A137" s="12" t="s">
        <v>59</v>
      </c>
      <c r="B137" s="8" t="s">
        <v>19</v>
      </c>
      <c r="C137" s="13" t="s">
        <v>47</v>
      </c>
      <c r="D137" s="89">
        <v>772.53</v>
      </c>
      <c r="E137" s="7">
        <v>3235</v>
      </c>
      <c r="F137" s="40" t="s">
        <v>37</v>
      </c>
    </row>
    <row r="138" spans="1:6" ht="15.75" customHeight="1" x14ac:dyDescent="0.25">
      <c r="A138" s="2" t="s">
        <v>22</v>
      </c>
      <c r="B138" s="9"/>
      <c r="C138" s="14"/>
      <c r="D138" s="3">
        <v>772.53</v>
      </c>
      <c r="E138" s="7"/>
      <c r="F138" s="48"/>
    </row>
    <row r="139" spans="1:6" ht="15.75" customHeight="1" x14ac:dyDescent="0.25">
      <c r="A139" s="24" t="s">
        <v>79</v>
      </c>
      <c r="B139" s="4">
        <v>63073332379</v>
      </c>
      <c r="C139" s="19" t="s">
        <v>28</v>
      </c>
      <c r="D139" s="131">
        <v>9106.2900000000009</v>
      </c>
      <c r="E139" s="7">
        <v>3223</v>
      </c>
      <c r="F139" s="48" t="s">
        <v>32</v>
      </c>
    </row>
    <row r="140" spans="1:6" ht="15.75" customHeight="1" x14ac:dyDescent="0.25">
      <c r="A140" s="24" t="s">
        <v>79</v>
      </c>
      <c r="B140" s="4">
        <v>63073332379</v>
      </c>
      <c r="C140" s="19" t="s">
        <v>28</v>
      </c>
      <c r="D140" s="90">
        <v>6990.8</v>
      </c>
      <c r="E140" s="7">
        <v>3223</v>
      </c>
      <c r="F140" s="37" t="s">
        <v>32</v>
      </c>
    </row>
    <row r="141" spans="1:6" ht="15.75" customHeight="1" x14ac:dyDescent="0.25">
      <c r="A141" s="2" t="s">
        <v>22</v>
      </c>
      <c r="B141" s="9"/>
      <c r="C141" s="14"/>
      <c r="D141" s="3">
        <f>SUM(D139:D140)</f>
        <v>16097.09</v>
      </c>
      <c r="E141" s="7"/>
      <c r="F141" s="41"/>
    </row>
    <row r="142" spans="1:6" ht="15.75" customHeight="1" x14ac:dyDescent="0.25">
      <c r="A142" s="18" t="s">
        <v>97</v>
      </c>
      <c r="B142" s="4">
        <v>88528500063</v>
      </c>
      <c r="C142" s="19" t="s">
        <v>29</v>
      </c>
      <c r="D142" s="105">
        <v>1250</v>
      </c>
      <c r="E142" s="7">
        <v>3811</v>
      </c>
      <c r="F142" s="40" t="s">
        <v>98</v>
      </c>
    </row>
    <row r="143" spans="1:6" ht="15.75" customHeight="1" x14ac:dyDescent="0.25">
      <c r="A143" s="2" t="s">
        <v>22</v>
      </c>
      <c r="B143" s="9"/>
      <c r="C143" s="14"/>
      <c r="D143" s="3">
        <f>SUM(D142)</f>
        <v>1250</v>
      </c>
      <c r="E143" s="7"/>
      <c r="F143" s="41"/>
    </row>
    <row r="144" spans="1:6" ht="15.75" customHeight="1" x14ac:dyDescent="0.25">
      <c r="A144" s="83" t="s">
        <v>92</v>
      </c>
      <c r="B144" s="9"/>
      <c r="C144" s="82" t="s">
        <v>93</v>
      </c>
      <c r="D144" s="131">
        <v>18</v>
      </c>
      <c r="E144" s="7">
        <v>3235</v>
      </c>
      <c r="F144" s="41" t="s">
        <v>37</v>
      </c>
    </row>
    <row r="145" spans="1:6" ht="15.75" customHeight="1" x14ac:dyDescent="0.25">
      <c r="A145" s="83" t="s">
        <v>92</v>
      </c>
      <c r="B145" s="9"/>
      <c r="C145" s="82" t="s">
        <v>93</v>
      </c>
      <c r="D145" s="131">
        <v>18</v>
      </c>
      <c r="E145" s="7">
        <v>3235</v>
      </c>
      <c r="F145" s="41" t="s">
        <v>37</v>
      </c>
    </row>
    <row r="146" spans="1:6" ht="15.75" customHeight="1" x14ac:dyDescent="0.25">
      <c r="A146" s="83" t="s">
        <v>92</v>
      </c>
      <c r="B146" s="4"/>
      <c r="C146" s="82" t="s">
        <v>93</v>
      </c>
      <c r="D146" s="90">
        <v>180</v>
      </c>
      <c r="E146" s="7">
        <v>3235</v>
      </c>
      <c r="F146" s="39" t="s">
        <v>37</v>
      </c>
    </row>
    <row r="147" spans="1:6" ht="15.75" customHeight="1" x14ac:dyDescent="0.25">
      <c r="A147" s="2" t="s">
        <v>22</v>
      </c>
      <c r="B147" s="9"/>
      <c r="C147" s="14"/>
      <c r="D147" s="3">
        <v>216</v>
      </c>
      <c r="E147" s="7"/>
      <c r="F147" s="41"/>
    </row>
    <row r="148" spans="1:6" x14ac:dyDescent="0.25">
      <c r="A148" s="24" t="s">
        <v>116</v>
      </c>
      <c r="B148" s="4">
        <v>60611404518</v>
      </c>
      <c r="C148" s="19" t="s">
        <v>28</v>
      </c>
      <c r="D148" s="90">
        <v>389.51</v>
      </c>
      <c r="E148" s="7">
        <v>3233</v>
      </c>
      <c r="F148" s="40" t="s">
        <v>36</v>
      </c>
    </row>
    <row r="149" spans="1:6" ht="15.75" customHeight="1" x14ac:dyDescent="0.25">
      <c r="A149" s="2" t="s">
        <v>22</v>
      </c>
      <c r="B149" s="9"/>
      <c r="C149" s="14"/>
      <c r="D149" s="3">
        <f>D148</f>
        <v>389.51</v>
      </c>
      <c r="E149" s="7"/>
      <c r="F149" s="41"/>
    </row>
    <row r="150" spans="1:6" ht="15.75" customHeight="1" x14ac:dyDescent="0.25">
      <c r="A150" s="18" t="s">
        <v>123</v>
      </c>
      <c r="B150" s="125">
        <v>65080653676</v>
      </c>
      <c r="C150" s="19" t="s">
        <v>28</v>
      </c>
      <c r="D150" s="130">
        <v>120</v>
      </c>
      <c r="E150" s="7">
        <v>3294</v>
      </c>
      <c r="F150" s="41" t="s">
        <v>68</v>
      </c>
    </row>
    <row r="151" spans="1:6" ht="15.75" customHeight="1" x14ac:dyDescent="0.25">
      <c r="A151" s="18" t="s">
        <v>123</v>
      </c>
      <c r="B151" s="125">
        <v>65080653676</v>
      </c>
      <c r="C151" s="19" t="s">
        <v>28</v>
      </c>
      <c r="D151" s="130">
        <v>120</v>
      </c>
      <c r="E151" s="7">
        <v>3294</v>
      </c>
      <c r="F151" s="41" t="s">
        <v>68</v>
      </c>
    </row>
    <row r="152" spans="1:6" ht="15.75" customHeight="1" x14ac:dyDescent="0.25">
      <c r="A152" s="18" t="s">
        <v>123</v>
      </c>
      <c r="B152" s="125">
        <v>65080653676</v>
      </c>
      <c r="C152" s="19" t="s">
        <v>28</v>
      </c>
      <c r="D152" s="105">
        <v>120</v>
      </c>
      <c r="E152" s="7">
        <v>3294</v>
      </c>
      <c r="F152" s="40" t="s">
        <v>68</v>
      </c>
    </row>
    <row r="153" spans="1:6" ht="15.75" customHeight="1" x14ac:dyDescent="0.25">
      <c r="A153" s="2" t="s">
        <v>22</v>
      </c>
      <c r="B153" s="84"/>
      <c r="C153" s="14"/>
      <c r="D153" s="3">
        <f>D150+D151+D152</f>
        <v>360</v>
      </c>
      <c r="E153" s="7"/>
      <c r="F153" s="41"/>
    </row>
    <row r="154" spans="1:6" ht="15.75" customHeight="1" x14ac:dyDescent="0.25">
      <c r="A154" s="18" t="s">
        <v>114</v>
      </c>
      <c r="B154" s="4">
        <v>2193263801</v>
      </c>
      <c r="C154" s="19" t="s">
        <v>115</v>
      </c>
      <c r="D154" s="128">
        <v>461.16</v>
      </c>
      <c r="E154" s="7">
        <v>3211</v>
      </c>
      <c r="F154" s="41" t="s">
        <v>27</v>
      </c>
    </row>
    <row r="155" spans="1:6" ht="15.75" customHeight="1" x14ac:dyDescent="0.25">
      <c r="A155" s="18" t="s">
        <v>114</v>
      </c>
      <c r="B155" s="4">
        <v>2193263801</v>
      </c>
      <c r="C155" s="19" t="s">
        <v>115</v>
      </c>
      <c r="D155" s="128">
        <v>200</v>
      </c>
      <c r="E155" s="7">
        <v>3213</v>
      </c>
      <c r="F155" s="41" t="s">
        <v>71</v>
      </c>
    </row>
    <row r="156" spans="1:6" ht="15.75" customHeight="1" x14ac:dyDescent="0.25">
      <c r="A156" s="18" t="s">
        <v>114</v>
      </c>
      <c r="B156" s="4">
        <v>2193263801</v>
      </c>
      <c r="C156" s="19" t="s">
        <v>115</v>
      </c>
      <c r="D156" s="128">
        <v>390</v>
      </c>
      <c r="E156" s="7">
        <v>3213</v>
      </c>
      <c r="F156" s="41" t="s">
        <v>71</v>
      </c>
    </row>
    <row r="157" spans="1:6" ht="15.75" customHeight="1" x14ac:dyDescent="0.25">
      <c r="A157" s="18" t="s">
        <v>114</v>
      </c>
      <c r="B157" s="4">
        <v>2193263801</v>
      </c>
      <c r="C157" s="19" t="s">
        <v>115</v>
      </c>
      <c r="D157" s="128">
        <v>200</v>
      </c>
      <c r="E157" s="7">
        <v>3213</v>
      </c>
      <c r="F157" s="41" t="s">
        <v>71</v>
      </c>
    </row>
    <row r="158" spans="1:6" ht="15.75" customHeight="1" x14ac:dyDescent="0.25">
      <c r="A158" s="18" t="s">
        <v>114</v>
      </c>
      <c r="B158" s="4">
        <v>2193263801</v>
      </c>
      <c r="C158" s="19" t="s">
        <v>115</v>
      </c>
      <c r="D158" s="128">
        <v>390</v>
      </c>
      <c r="E158" s="65">
        <v>3213</v>
      </c>
      <c r="F158" s="57" t="s">
        <v>71</v>
      </c>
    </row>
    <row r="159" spans="1:6" ht="15.75" customHeight="1" x14ac:dyDescent="0.25">
      <c r="A159" s="2" t="s">
        <v>22</v>
      </c>
      <c r="B159" s="9"/>
      <c r="C159" s="14"/>
      <c r="D159" s="3">
        <f>D154+D155+D156+D157+D158</f>
        <v>1641.16</v>
      </c>
      <c r="E159" s="7"/>
      <c r="F159" s="41"/>
    </row>
    <row r="160" spans="1:6" ht="15.75" customHeight="1" x14ac:dyDescent="0.25">
      <c r="A160" s="24" t="s">
        <v>102</v>
      </c>
      <c r="B160" s="68">
        <v>32614011568</v>
      </c>
      <c r="C160" s="19" t="s">
        <v>29</v>
      </c>
      <c r="D160" s="129">
        <v>24.49</v>
      </c>
      <c r="E160" s="7">
        <v>3224</v>
      </c>
      <c r="F160" s="41" t="s">
        <v>50</v>
      </c>
    </row>
    <row r="161" spans="1:6" x14ac:dyDescent="0.25">
      <c r="A161" s="24" t="s">
        <v>102</v>
      </c>
      <c r="B161" s="68">
        <v>32614011568</v>
      </c>
      <c r="C161" s="19" t="s">
        <v>29</v>
      </c>
      <c r="D161" s="90">
        <v>24.49</v>
      </c>
      <c r="E161" s="7">
        <v>3224</v>
      </c>
      <c r="F161" s="39" t="s">
        <v>50</v>
      </c>
    </row>
    <row r="162" spans="1:6" ht="15.75" customHeight="1" x14ac:dyDescent="0.25">
      <c r="A162" s="2" t="s">
        <v>22</v>
      </c>
      <c r="B162" s="9"/>
      <c r="C162" s="14"/>
      <c r="D162" s="3">
        <v>48.98</v>
      </c>
      <c r="E162" s="7"/>
      <c r="F162" s="41"/>
    </row>
    <row r="163" spans="1:6" ht="15.75" customHeight="1" x14ac:dyDescent="0.25">
      <c r="A163" s="18" t="s">
        <v>103</v>
      </c>
      <c r="B163" s="4">
        <v>31600694112</v>
      </c>
      <c r="C163" s="19" t="s">
        <v>178</v>
      </c>
      <c r="D163" s="105">
        <v>80.3</v>
      </c>
      <c r="E163" s="7">
        <v>3222</v>
      </c>
      <c r="F163" s="40" t="s">
        <v>62</v>
      </c>
    </row>
    <row r="164" spans="1:6" ht="15.75" customHeight="1" x14ac:dyDescent="0.25">
      <c r="A164" s="2" t="s">
        <v>22</v>
      </c>
      <c r="B164" s="9"/>
      <c r="C164" s="14"/>
      <c r="D164" s="3">
        <f>SUM(D163)</f>
        <v>80.3</v>
      </c>
      <c r="E164" s="7"/>
      <c r="F164" s="41"/>
    </row>
    <row r="165" spans="1:6" ht="15.75" customHeight="1" x14ac:dyDescent="0.25">
      <c r="A165" s="86" t="s">
        <v>118</v>
      </c>
      <c r="B165" s="4">
        <v>10020489289</v>
      </c>
      <c r="C165" s="46" t="s">
        <v>179</v>
      </c>
      <c r="D165" s="105">
        <v>42.86</v>
      </c>
      <c r="E165" s="7">
        <v>3222</v>
      </c>
      <c r="F165" s="40" t="s">
        <v>62</v>
      </c>
    </row>
    <row r="166" spans="1:6" ht="15.75" customHeight="1" x14ac:dyDescent="0.25">
      <c r="A166" s="2" t="s">
        <v>22</v>
      </c>
      <c r="B166" s="9"/>
      <c r="C166" s="14"/>
      <c r="D166" s="3">
        <f>SUM(D165)</f>
        <v>42.86</v>
      </c>
      <c r="E166" s="7"/>
      <c r="F166" s="41"/>
    </row>
    <row r="167" spans="1:6" ht="15.75" customHeight="1" x14ac:dyDescent="0.25">
      <c r="A167" s="12" t="s">
        <v>83</v>
      </c>
      <c r="B167" s="8" t="s">
        <v>20</v>
      </c>
      <c r="C167" s="13" t="s">
        <v>30</v>
      </c>
      <c r="D167" s="92">
        <v>46.88</v>
      </c>
      <c r="E167" s="7">
        <v>3235</v>
      </c>
      <c r="F167" s="37" t="s">
        <v>37</v>
      </c>
    </row>
    <row r="168" spans="1:6" ht="15.75" customHeight="1" x14ac:dyDescent="0.25">
      <c r="A168" s="12" t="s">
        <v>83</v>
      </c>
      <c r="B168" s="8" t="s">
        <v>20</v>
      </c>
      <c r="C168" s="13" t="s">
        <v>30</v>
      </c>
      <c r="D168" s="92">
        <v>38.75</v>
      </c>
      <c r="E168" s="7">
        <v>3221</v>
      </c>
      <c r="F168" s="37" t="s">
        <v>43</v>
      </c>
    </row>
    <row r="169" spans="1:6" ht="15.75" customHeight="1" x14ac:dyDescent="0.25">
      <c r="A169" s="12" t="s">
        <v>83</v>
      </c>
      <c r="B169" s="8" t="s">
        <v>20</v>
      </c>
      <c r="C169" s="13" t="s">
        <v>30</v>
      </c>
      <c r="D169" s="92">
        <v>46.88</v>
      </c>
      <c r="E169" s="7">
        <v>3235</v>
      </c>
      <c r="F169" s="37" t="s">
        <v>37</v>
      </c>
    </row>
    <row r="170" spans="1:6" ht="15.75" customHeight="1" x14ac:dyDescent="0.25">
      <c r="A170" s="12" t="s">
        <v>83</v>
      </c>
      <c r="B170" s="8" t="s">
        <v>20</v>
      </c>
      <c r="C170" s="13" t="s">
        <v>30</v>
      </c>
      <c r="D170" s="92">
        <v>183.75</v>
      </c>
      <c r="E170" s="7">
        <v>3238</v>
      </c>
      <c r="F170" s="37" t="s">
        <v>38</v>
      </c>
    </row>
    <row r="171" spans="1:6" ht="15.75" customHeight="1" x14ac:dyDescent="0.25">
      <c r="A171" s="12" t="s">
        <v>83</v>
      </c>
      <c r="B171" s="8" t="s">
        <v>20</v>
      </c>
      <c r="C171" s="13" t="s">
        <v>30</v>
      </c>
      <c r="D171" s="92">
        <v>183.75</v>
      </c>
      <c r="E171" s="7">
        <v>3238</v>
      </c>
      <c r="F171" s="39" t="s">
        <v>38</v>
      </c>
    </row>
    <row r="172" spans="1:6" ht="15.75" customHeight="1" x14ac:dyDescent="0.25">
      <c r="A172" s="2" t="s">
        <v>22</v>
      </c>
      <c r="B172" s="9"/>
      <c r="C172" s="14"/>
      <c r="D172" s="3">
        <f>SUM(D167:D171)</f>
        <v>500.01</v>
      </c>
      <c r="E172" s="7"/>
      <c r="F172" s="37"/>
    </row>
    <row r="173" spans="1:6" ht="15.75" customHeight="1" x14ac:dyDescent="0.25">
      <c r="A173" s="18" t="s">
        <v>159</v>
      </c>
      <c r="B173" s="4">
        <v>64546066176</v>
      </c>
      <c r="C173" s="19" t="s">
        <v>28</v>
      </c>
      <c r="D173" s="133">
        <v>891</v>
      </c>
      <c r="E173" s="7">
        <v>3233</v>
      </c>
      <c r="F173" s="37" t="s">
        <v>36</v>
      </c>
    </row>
    <row r="174" spans="1:6" ht="15.75" customHeight="1" x14ac:dyDescent="0.25">
      <c r="A174" s="2" t="s">
        <v>22</v>
      </c>
      <c r="B174" s="9"/>
      <c r="C174" s="14"/>
      <c r="D174" s="3">
        <f>D173</f>
        <v>891</v>
      </c>
      <c r="E174" s="7"/>
      <c r="F174" s="37"/>
    </row>
    <row r="175" spans="1:6" ht="15.75" customHeight="1" x14ac:dyDescent="0.25">
      <c r="A175" s="12" t="s">
        <v>60</v>
      </c>
      <c r="B175" s="8">
        <v>68419124305</v>
      </c>
      <c r="C175" s="13" t="s">
        <v>28</v>
      </c>
      <c r="D175" s="89">
        <v>21.24</v>
      </c>
      <c r="E175" s="7">
        <v>3295</v>
      </c>
      <c r="F175" s="37" t="s">
        <v>42</v>
      </c>
    </row>
    <row r="176" spans="1:6" ht="15.75" customHeight="1" x14ac:dyDescent="0.25">
      <c r="A176" s="2" t="s">
        <v>22</v>
      </c>
      <c r="B176" s="9"/>
      <c r="C176" s="14"/>
      <c r="D176" s="3">
        <f>SUM(D175:D175)</f>
        <v>21.24</v>
      </c>
      <c r="E176" s="7"/>
      <c r="F176" s="37"/>
    </row>
    <row r="177" spans="1:9" ht="15.75" customHeight="1" x14ac:dyDescent="0.25">
      <c r="A177" s="24" t="s">
        <v>96</v>
      </c>
      <c r="B177" s="4" t="s">
        <v>49</v>
      </c>
      <c r="C177" s="19" t="s">
        <v>49</v>
      </c>
      <c r="D177" s="118">
        <v>212.25</v>
      </c>
      <c r="E177" s="7">
        <v>3293</v>
      </c>
      <c r="F177" s="37" t="s">
        <v>66</v>
      </c>
    </row>
    <row r="178" spans="1:9" ht="15.75" customHeight="1" x14ac:dyDescent="0.25">
      <c r="A178" s="2" t="s">
        <v>22</v>
      </c>
      <c r="B178" s="4"/>
      <c r="C178" s="19"/>
      <c r="D178" s="3">
        <f>SUM(D177:D177)</f>
        <v>212.25</v>
      </c>
      <c r="E178" s="61"/>
      <c r="F178" s="38"/>
      <c r="I178" s="1"/>
    </row>
    <row r="179" spans="1:9" ht="15.75" customHeight="1" x14ac:dyDescent="0.25">
      <c r="A179" s="24" t="s">
        <v>113</v>
      </c>
      <c r="B179" s="4">
        <v>10585552225</v>
      </c>
      <c r="C179" s="19" t="s">
        <v>28</v>
      </c>
      <c r="D179" s="131">
        <v>4538.75</v>
      </c>
      <c r="E179" s="61">
        <v>4225</v>
      </c>
      <c r="F179" s="38" t="s">
        <v>133</v>
      </c>
      <c r="I179" s="1"/>
    </row>
    <row r="180" spans="1:9" ht="15.75" customHeight="1" x14ac:dyDescent="0.25">
      <c r="A180" s="24" t="s">
        <v>113</v>
      </c>
      <c r="B180" s="4">
        <v>10585552225</v>
      </c>
      <c r="C180" s="19" t="s">
        <v>28</v>
      </c>
      <c r="D180" s="112">
        <v>3097.5</v>
      </c>
      <c r="E180" s="61">
        <v>4225</v>
      </c>
      <c r="F180" s="38" t="s">
        <v>133</v>
      </c>
      <c r="I180" s="1"/>
    </row>
    <row r="181" spans="1:9" ht="15.75" customHeight="1" x14ac:dyDescent="0.25">
      <c r="A181" s="2" t="s">
        <v>22</v>
      </c>
      <c r="B181" s="4"/>
      <c r="C181" s="19"/>
      <c r="D181" s="3">
        <f>SUM(D179:D180)</f>
        <v>7636.25</v>
      </c>
      <c r="E181" s="61"/>
      <c r="F181" s="38"/>
      <c r="I181" s="1"/>
    </row>
    <row r="182" spans="1:9" ht="15.75" customHeight="1" x14ac:dyDescent="0.25">
      <c r="A182" s="18" t="s">
        <v>100</v>
      </c>
      <c r="B182" s="4">
        <v>94443043935</v>
      </c>
      <c r="C182" s="19" t="s">
        <v>28</v>
      </c>
      <c r="D182" s="127">
        <v>273</v>
      </c>
      <c r="E182" s="61">
        <v>4241</v>
      </c>
      <c r="F182" s="38" t="s">
        <v>101</v>
      </c>
      <c r="I182" s="1"/>
    </row>
    <row r="183" spans="1:9" ht="15.75" customHeight="1" x14ac:dyDescent="0.25">
      <c r="A183" s="18" t="s">
        <v>100</v>
      </c>
      <c r="B183" s="4">
        <v>94443043935</v>
      </c>
      <c r="C183" s="19" t="s">
        <v>28</v>
      </c>
      <c r="D183" s="117">
        <v>355.01</v>
      </c>
      <c r="E183" s="61">
        <v>4241</v>
      </c>
      <c r="F183" s="38" t="s">
        <v>101</v>
      </c>
      <c r="I183" s="1"/>
    </row>
    <row r="184" spans="1:9" ht="15.75" customHeight="1" x14ac:dyDescent="0.25">
      <c r="A184" s="2" t="s">
        <v>22</v>
      </c>
      <c r="B184" s="4"/>
      <c r="C184" s="19"/>
      <c r="D184" s="3">
        <v>628.01</v>
      </c>
      <c r="E184" s="61"/>
      <c r="F184" s="38"/>
      <c r="I184" s="1"/>
    </row>
    <row r="185" spans="1:9" ht="15.75" customHeight="1" x14ac:dyDescent="0.25">
      <c r="A185" s="18" t="s">
        <v>90</v>
      </c>
      <c r="B185" s="4">
        <v>92510683607</v>
      </c>
      <c r="C185" s="19" t="s">
        <v>29</v>
      </c>
      <c r="D185" s="123">
        <v>89.86</v>
      </c>
      <c r="E185" s="61">
        <v>3293</v>
      </c>
      <c r="F185" s="38" t="s">
        <v>66</v>
      </c>
      <c r="I185" s="1"/>
    </row>
    <row r="186" spans="1:9" ht="15.75" customHeight="1" x14ac:dyDescent="0.25">
      <c r="A186" s="18" t="s">
        <v>90</v>
      </c>
      <c r="B186" s="4">
        <v>92510683607</v>
      </c>
      <c r="C186" s="19" t="s">
        <v>29</v>
      </c>
      <c r="D186" s="96">
        <v>8.7799999999999994</v>
      </c>
      <c r="E186" s="72">
        <v>3293</v>
      </c>
      <c r="F186" s="38" t="s">
        <v>66</v>
      </c>
      <c r="I186" s="1"/>
    </row>
    <row r="187" spans="1:9" ht="15.75" customHeight="1" x14ac:dyDescent="0.25">
      <c r="A187" s="2" t="s">
        <v>22</v>
      </c>
      <c r="B187" s="4"/>
      <c r="C187" s="19"/>
      <c r="D187" s="3">
        <f>SUM(D185:D186)</f>
        <v>98.64</v>
      </c>
      <c r="E187" s="61"/>
      <c r="F187" s="38"/>
      <c r="I187" s="1"/>
    </row>
    <row r="188" spans="1:9" ht="15.75" customHeight="1" x14ac:dyDescent="0.25">
      <c r="A188" s="18" t="s">
        <v>91</v>
      </c>
      <c r="B188" s="4">
        <v>62296711978</v>
      </c>
      <c r="C188" s="19" t="s">
        <v>28</v>
      </c>
      <c r="D188" s="96">
        <v>27.5</v>
      </c>
      <c r="E188" s="72">
        <v>3293</v>
      </c>
      <c r="F188" s="38" t="s">
        <v>66</v>
      </c>
      <c r="I188" s="1"/>
    </row>
    <row r="189" spans="1:9" ht="15.75" customHeight="1" x14ac:dyDescent="0.25">
      <c r="A189" s="2" t="s">
        <v>22</v>
      </c>
      <c r="B189" s="4"/>
      <c r="C189" s="19"/>
      <c r="D189" s="3">
        <f>SUM(D188)</f>
        <v>27.5</v>
      </c>
      <c r="E189" s="61"/>
      <c r="F189" s="38"/>
      <c r="I189" s="1"/>
    </row>
    <row r="190" spans="1:9" ht="15.75" customHeight="1" x14ac:dyDescent="0.25">
      <c r="A190" s="18" t="s">
        <v>94</v>
      </c>
      <c r="B190" s="4">
        <v>46118101286</v>
      </c>
      <c r="C190" s="19" t="s">
        <v>29</v>
      </c>
      <c r="D190" s="126">
        <v>111</v>
      </c>
      <c r="E190" s="61">
        <v>3225</v>
      </c>
      <c r="F190" s="38" t="s">
        <v>95</v>
      </c>
      <c r="I190" s="1"/>
    </row>
    <row r="191" spans="1:9" ht="15.75" customHeight="1" x14ac:dyDescent="0.25">
      <c r="A191" s="18" t="s">
        <v>94</v>
      </c>
      <c r="B191" s="4">
        <v>46118101286</v>
      </c>
      <c r="C191" s="19" t="s">
        <v>29</v>
      </c>
      <c r="D191" s="126">
        <v>162.5</v>
      </c>
      <c r="E191" s="61">
        <v>3238</v>
      </c>
      <c r="F191" s="38" t="s">
        <v>38</v>
      </c>
      <c r="I191" s="1"/>
    </row>
    <row r="192" spans="1:9" ht="15.75" customHeight="1" x14ac:dyDescent="0.25">
      <c r="A192" s="18" t="s">
        <v>94</v>
      </c>
      <c r="B192" s="4">
        <v>46118101286</v>
      </c>
      <c r="C192" s="19" t="s">
        <v>29</v>
      </c>
      <c r="D192" s="93">
        <v>124.66</v>
      </c>
      <c r="E192" s="61">
        <v>3224</v>
      </c>
      <c r="F192" s="38" t="s">
        <v>50</v>
      </c>
      <c r="I192" s="1"/>
    </row>
    <row r="193" spans="1:9" ht="15.75" customHeight="1" x14ac:dyDescent="0.25">
      <c r="A193" s="2" t="s">
        <v>22</v>
      </c>
      <c r="B193" s="4"/>
      <c r="C193" s="19"/>
      <c r="D193" s="3">
        <f>SUM(D190:D192)</f>
        <v>398.15999999999997</v>
      </c>
      <c r="E193" s="61"/>
      <c r="F193" s="38"/>
      <c r="I193" s="1"/>
    </row>
    <row r="194" spans="1:9" ht="15.75" customHeight="1" x14ac:dyDescent="0.25">
      <c r="A194" s="18" t="s">
        <v>162</v>
      </c>
      <c r="B194" s="71" t="s">
        <v>163</v>
      </c>
      <c r="C194" s="19" t="s">
        <v>28</v>
      </c>
      <c r="D194" s="133">
        <v>45.61</v>
      </c>
      <c r="E194" s="61">
        <v>3239</v>
      </c>
      <c r="F194" s="37" t="s">
        <v>35</v>
      </c>
      <c r="I194" s="1"/>
    </row>
    <row r="195" spans="1:9" ht="15.75" customHeight="1" x14ac:dyDescent="0.25">
      <c r="A195" s="2" t="s">
        <v>22</v>
      </c>
      <c r="B195" s="4"/>
      <c r="C195" s="19"/>
      <c r="D195" s="3">
        <f>D194</f>
        <v>45.61</v>
      </c>
      <c r="E195" s="61"/>
      <c r="F195" s="38"/>
      <c r="I195" s="1"/>
    </row>
    <row r="196" spans="1:9" ht="15.75" customHeight="1" x14ac:dyDescent="0.25">
      <c r="A196" s="18" t="s">
        <v>111</v>
      </c>
      <c r="B196" s="4"/>
      <c r="C196" s="19" t="s">
        <v>112</v>
      </c>
      <c r="D196" s="109">
        <v>455</v>
      </c>
      <c r="E196" s="61">
        <v>3213</v>
      </c>
      <c r="F196" s="38" t="s">
        <v>71</v>
      </c>
      <c r="I196" s="1"/>
    </row>
    <row r="197" spans="1:9" ht="15.75" customHeight="1" x14ac:dyDescent="0.25">
      <c r="A197" s="2" t="s">
        <v>22</v>
      </c>
      <c r="B197" s="4"/>
      <c r="C197" s="19"/>
      <c r="D197" s="3">
        <f>D196</f>
        <v>455</v>
      </c>
      <c r="E197" s="61"/>
      <c r="F197" s="38"/>
      <c r="I197" s="1"/>
    </row>
    <row r="198" spans="1:9" ht="15.75" customHeight="1" x14ac:dyDescent="0.25">
      <c r="A198" s="18" t="s">
        <v>164</v>
      </c>
      <c r="B198" s="4"/>
      <c r="C198" s="19" t="s">
        <v>165</v>
      </c>
      <c r="D198" s="109">
        <v>220</v>
      </c>
      <c r="E198" s="61">
        <v>3213</v>
      </c>
      <c r="F198" s="38" t="s">
        <v>71</v>
      </c>
      <c r="I198" s="1"/>
    </row>
    <row r="199" spans="1:9" ht="15.75" customHeight="1" x14ac:dyDescent="0.25">
      <c r="A199" s="2" t="s">
        <v>22</v>
      </c>
      <c r="B199" s="4"/>
      <c r="C199" s="19"/>
      <c r="D199" s="3">
        <f>D198</f>
        <v>220</v>
      </c>
      <c r="E199" s="61"/>
      <c r="F199" s="38"/>
      <c r="I199" s="1"/>
    </row>
    <row r="200" spans="1:9" ht="15.75" customHeight="1" x14ac:dyDescent="0.25">
      <c r="A200" s="18" t="s">
        <v>167</v>
      </c>
      <c r="B200" s="4">
        <v>18683136487</v>
      </c>
      <c r="C200" s="19" t="s">
        <v>28</v>
      </c>
      <c r="D200" s="136">
        <v>13.8</v>
      </c>
      <c r="E200" s="7">
        <v>3235</v>
      </c>
      <c r="F200" s="37" t="s">
        <v>170</v>
      </c>
      <c r="I200" s="1"/>
    </row>
    <row r="201" spans="1:9" ht="15.75" customHeight="1" x14ac:dyDescent="0.25">
      <c r="A201" s="18" t="s">
        <v>167</v>
      </c>
      <c r="B201" s="4">
        <v>18683136487</v>
      </c>
      <c r="C201" s="19" t="s">
        <v>28</v>
      </c>
      <c r="D201" s="136">
        <v>67.290000000000006</v>
      </c>
      <c r="E201" s="7">
        <v>3235</v>
      </c>
      <c r="F201" s="37" t="s">
        <v>168</v>
      </c>
      <c r="I201" s="1"/>
    </row>
    <row r="202" spans="1:9" ht="15.75" customHeight="1" x14ac:dyDescent="0.25">
      <c r="A202" s="18" t="s">
        <v>167</v>
      </c>
      <c r="B202" s="4">
        <v>18683136487</v>
      </c>
      <c r="C202" s="19" t="s">
        <v>28</v>
      </c>
      <c r="D202" s="136">
        <v>1000</v>
      </c>
      <c r="E202" s="61">
        <v>3237</v>
      </c>
      <c r="F202" s="42" t="s">
        <v>169</v>
      </c>
      <c r="I202" s="1"/>
    </row>
    <row r="203" spans="1:9" ht="15.75" customHeight="1" x14ac:dyDescent="0.25">
      <c r="A203" s="2" t="s">
        <v>22</v>
      </c>
      <c r="B203" s="4"/>
      <c r="C203" s="19"/>
      <c r="D203" s="3">
        <f>D200+D202+D201</f>
        <v>1081.0899999999999</v>
      </c>
      <c r="E203" s="61"/>
      <c r="F203" s="38"/>
      <c r="I203" s="1"/>
    </row>
    <row r="204" spans="1:9" ht="15.75" customHeight="1" x14ac:dyDescent="0.25">
      <c r="A204" s="18" t="s">
        <v>142</v>
      </c>
      <c r="B204" s="4" t="s">
        <v>49</v>
      </c>
      <c r="C204" s="19" t="s">
        <v>49</v>
      </c>
      <c r="D204" s="132">
        <v>500</v>
      </c>
      <c r="E204" s="61">
        <v>3299</v>
      </c>
      <c r="F204" s="38" t="s">
        <v>39</v>
      </c>
      <c r="I204" s="1"/>
    </row>
    <row r="205" spans="1:9" ht="15.75" customHeight="1" x14ac:dyDescent="0.25">
      <c r="A205" s="2" t="s">
        <v>22</v>
      </c>
      <c r="B205" s="4"/>
      <c r="C205" s="19"/>
      <c r="D205" s="3">
        <f>SUM(D204)</f>
        <v>500</v>
      </c>
      <c r="E205" s="61"/>
      <c r="F205" s="38"/>
      <c r="I205" s="1"/>
    </row>
    <row r="206" spans="1:9" ht="15.75" customHeight="1" x14ac:dyDescent="0.25">
      <c r="A206" s="18" t="s">
        <v>143</v>
      </c>
      <c r="B206" s="4" t="s">
        <v>49</v>
      </c>
      <c r="C206" s="19" t="s">
        <v>49</v>
      </c>
      <c r="D206" s="132">
        <v>500</v>
      </c>
      <c r="E206" s="61">
        <v>3299</v>
      </c>
      <c r="F206" s="38" t="s">
        <v>39</v>
      </c>
      <c r="I206" s="1"/>
    </row>
    <row r="207" spans="1:9" ht="15.75" customHeight="1" x14ac:dyDescent="0.25">
      <c r="A207" s="2" t="s">
        <v>22</v>
      </c>
      <c r="B207" s="4"/>
      <c r="C207" s="19"/>
      <c r="D207" s="3">
        <f>SUM(D206)</f>
        <v>500</v>
      </c>
      <c r="E207" s="61"/>
      <c r="F207" s="38"/>
      <c r="I207" s="1"/>
    </row>
    <row r="208" spans="1:9" ht="15.75" customHeight="1" x14ac:dyDescent="0.25">
      <c r="A208" s="18" t="s">
        <v>144</v>
      </c>
      <c r="B208" s="4" t="s">
        <v>49</v>
      </c>
      <c r="C208" s="19" t="s">
        <v>49</v>
      </c>
      <c r="D208" s="132">
        <v>500</v>
      </c>
      <c r="E208" s="61">
        <v>3299</v>
      </c>
      <c r="F208" s="38" t="s">
        <v>39</v>
      </c>
      <c r="I208" s="1"/>
    </row>
    <row r="209" spans="1:9" ht="15.75" customHeight="1" x14ac:dyDescent="0.25">
      <c r="A209" s="2" t="s">
        <v>22</v>
      </c>
      <c r="B209" s="4"/>
      <c r="C209" s="19"/>
      <c r="D209" s="3">
        <f>SUM(D208)</f>
        <v>500</v>
      </c>
      <c r="E209" s="61"/>
      <c r="F209" s="38"/>
      <c r="I209" s="1"/>
    </row>
    <row r="210" spans="1:9" ht="15.75" customHeight="1" x14ac:dyDescent="0.25">
      <c r="A210" s="18" t="s">
        <v>145</v>
      </c>
      <c r="B210" s="4" t="s">
        <v>49</v>
      </c>
      <c r="C210" s="19" t="s">
        <v>49</v>
      </c>
      <c r="D210" s="132">
        <v>500</v>
      </c>
      <c r="E210" s="61">
        <v>3299</v>
      </c>
      <c r="F210" s="38" t="s">
        <v>39</v>
      </c>
      <c r="I210" s="1"/>
    </row>
    <row r="211" spans="1:9" ht="15.75" customHeight="1" x14ac:dyDescent="0.25">
      <c r="A211" s="2" t="s">
        <v>22</v>
      </c>
      <c r="B211" s="4"/>
      <c r="C211" s="19"/>
      <c r="D211" s="3">
        <f>SUM(D210)</f>
        <v>500</v>
      </c>
      <c r="E211" s="61"/>
      <c r="F211" s="38"/>
      <c r="I211" s="1"/>
    </row>
    <row r="212" spans="1:9" ht="15.75" customHeight="1" x14ac:dyDescent="0.25">
      <c r="A212" s="18" t="s">
        <v>146</v>
      </c>
      <c r="B212" s="4" t="s">
        <v>49</v>
      </c>
      <c r="C212" s="19" t="s">
        <v>49</v>
      </c>
      <c r="D212" s="132">
        <v>200</v>
      </c>
      <c r="E212" s="61">
        <v>3299</v>
      </c>
      <c r="F212" s="38" t="s">
        <v>39</v>
      </c>
      <c r="I212" s="1"/>
    </row>
    <row r="213" spans="1:9" ht="15.75" customHeight="1" x14ac:dyDescent="0.25">
      <c r="A213" s="2" t="s">
        <v>22</v>
      </c>
      <c r="B213" s="4"/>
      <c r="C213" s="19"/>
      <c r="D213" s="3">
        <f>SUM(D212)</f>
        <v>200</v>
      </c>
      <c r="E213" s="61"/>
      <c r="F213" s="38"/>
      <c r="I213" s="1"/>
    </row>
    <row r="214" spans="1:9" ht="15.75" customHeight="1" x14ac:dyDescent="0.25">
      <c r="A214" s="18" t="s">
        <v>147</v>
      </c>
      <c r="B214" s="4" t="s">
        <v>49</v>
      </c>
      <c r="C214" s="19" t="s">
        <v>49</v>
      </c>
      <c r="D214" s="132">
        <v>200</v>
      </c>
      <c r="E214" s="61">
        <v>3299</v>
      </c>
      <c r="F214" s="38" t="s">
        <v>39</v>
      </c>
      <c r="I214" s="1"/>
    </row>
    <row r="215" spans="1:9" ht="15.75" customHeight="1" x14ac:dyDescent="0.25">
      <c r="A215" s="2" t="s">
        <v>22</v>
      </c>
      <c r="B215" s="4"/>
      <c r="C215" s="19"/>
      <c r="D215" s="3">
        <f>SUM(D214)</f>
        <v>200</v>
      </c>
      <c r="E215" s="61"/>
      <c r="F215" s="38"/>
      <c r="I215" s="1"/>
    </row>
    <row r="216" spans="1:9" ht="15.75" customHeight="1" x14ac:dyDescent="0.25">
      <c r="A216" s="18" t="s">
        <v>144</v>
      </c>
      <c r="B216" s="4" t="s">
        <v>49</v>
      </c>
      <c r="C216" s="19" t="s">
        <v>49</v>
      </c>
      <c r="D216" s="132">
        <v>200</v>
      </c>
      <c r="E216" s="61">
        <v>3299</v>
      </c>
      <c r="F216" s="38" t="s">
        <v>39</v>
      </c>
      <c r="I216" s="1"/>
    </row>
    <row r="217" spans="1:9" ht="15.75" customHeight="1" x14ac:dyDescent="0.25">
      <c r="A217" s="2" t="s">
        <v>22</v>
      </c>
      <c r="B217" s="4"/>
      <c r="C217" s="19"/>
      <c r="D217" s="3">
        <f>SUM(D216)</f>
        <v>200</v>
      </c>
      <c r="E217" s="61"/>
      <c r="F217" s="38"/>
      <c r="I217" s="1"/>
    </row>
    <row r="218" spans="1:9" ht="15.75" customHeight="1" x14ac:dyDescent="0.25">
      <c r="A218" s="18" t="s">
        <v>148</v>
      </c>
      <c r="B218" s="4" t="s">
        <v>49</v>
      </c>
      <c r="C218" s="19" t="s">
        <v>49</v>
      </c>
      <c r="D218" s="132">
        <v>200</v>
      </c>
      <c r="E218" s="61">
        <v>3299</v>
      </c>
      <c r="F218" s="38" t="s">
        <v>39</v>
      </c>
      <c r="I218" s="1"/>
    </row>
    <row r="219" spans="1:9" ht="15.75" customHeight="1" x14ac:dyDescent="0.25">
      <c r="A219" s="2" t="s">
        <v>22</v>
      </c>
      <c r="B219" s="4"/>
      <c r="C219" s="19"/>
      <c r="D219" s="3">
        <f>SUM(D218)</f>
        <v>200</v>
      </c>
      <c r="E219" s="61"/>
      <c r="F219" s="38"/>
      <c r="I219" s="1"/>
    </row>
    <row r="220" spans="1:9" ht="15.75" customHeight="1" x14ac:dyDescent="0.25">
      <c r="A220" s="18" t="s">
        <v>149</v>
      </c>
      <c r="B220" s="4" t="s">
        <v>49</v>
      </c>
      <c r="C220" s="19" t="s">
        <v>49</v>
      </c>
      <c r="D220" s="132">
        <v>200</v>
      </c>
      <c r="E220" s="61">
        <v>3299</v>
      </c>
      <c r="F220" s="38" t="s">
        <v>39</v>
      </c>
      <c r="I220" s="1"/>
    </row>
    <row r="221" spans="1:9" ht="15.75" customHeight="1" x14ac:dyDescent="0.25">
      <c r="A221" s="2" t="s">
        <v>22</v>
      </c>
      <c r="B221" s="4"/>
      <c r="C221" s="19"/>
      <c r="D221" s="3">
        <f>SUM(D220)</f>
        <v>200</v>
      </c>
      <c r="E221" s="61"/>
      <c r="F221" s="38"/>
      <c r="I221" s="1"/>
    </row>
    <row r="222" spans="1:9" ht="15.75" customHeight="1" x14ac:dyDescent="0.25">
      <c r="A222" s="18" t="s">
        <v>150</v>
      </c>
      <c r="B222" s="4" t="s">
        <v>49</v>
      </c>
      <c r="C222" s="19" t="s">
        <v>49</v>
      </c>
      <c r="D222" s="132">
        <v>200</v>
      </c>
      <c r="E222" s="61">
        <v>3299</v>
      </c>
      <c r="F222" s="38" t="s">
        <v>39</v>
      </c>
      <c r="I222" s="1"/>
    </row>
    <row r="223" spans="1:9" ht="15.75" customHeight="1" x14ac:dyDescent="0.25">
      <c r="A223" s="2" t="s">
        <v>22</v>
      </c>
      <c r="B223" s="4"/>
      <c r="C223" s="19"/>
      <c r="D223" s="3">
        <f>SUM(D222)</f>
        <v>200</v>
      </c>
      <c r="E223" s="61"/>
      <c r="F223" s="38"/>
      <c r="I223" s="1"/>
    </row>
    <row r="224" spans="1:9" ht="15.75" customHeight="1" x14ac:dyDescent="0.25">
      <c r="A224" s="18" t="s">
        <v>151</v>
      </c>
      <c r="B224" s="4" t="s">
        <v>49</v>
      </c>
      <c r="C224" s="19" t="s">
        <v>49</v>
      </c>
      <c r="D224" s="132">
        <v>200</v>
      </c>
      <c r="E224" s="61">
        <v>3299</v>
      </c>
      <c r="F224" s="38" t="s">
        <v>39</v>
      </c>
      <c r="I224" s="1"/>
    </row>
    <row r="225" spans="1:9" ht="15.75" customHeight="1" x14ac:dyDescent="0.25">
      <c r="A225" s="2" t="s">
        <v>22</v>
      </c>
      <c r="B225" s="4"/>
      <c r="C225" s="19"/>
      <c r="D225" s="3">
        <f>SUM(D224)</f>
        <v>200</v>
      </c>
      <c r="E225" s="61"/>
      <c r="F225" s="38"/>
      <c r="I225" s="1"/>
    </row>
    <row r="226" spans="1:9" ht="15.75" customHeight="1" x14ac:dyDescent="0.25">
      <c r="A226" s="18" t="s">
        <v>152</v>
      </c>
      <c r="B226" s="4" t="s">
        <v>49</v>
      </c>
      <c r="C226" s="19" t="s">
        <v>49</v>
      </c>
      <c r="D226" s="132">
        <v>200</v>
      </c>
      <c r="E226" s="61">
        <v>3299</v>
      </c>
      <c r="F226" s="38" t="s">
        <v>39</v>
      </c>
      <c r="I226" s="1"/>
    </row>
    <row r="227" spans="1:9" ht="15.75" customHeight="1" x14ac:dyDescent="0.25">
      <c r="A227" s="2" t="s">
        <v>22</v>
      </c>
      <c r="B227" s="4"/>
      <c r="C227" s="19"/>
      <c r="D227" s="3">
        <f>SUM(D226)</f>
        <v>200</v>
      </c>
      <c r="E227" s="61"/>
      <c r="F227" s="38"/>
      <c r="I227" s="1"/>
    </row>
    <row r="228" spans="1:9" ht="15.75" customHeight="1" x14ac:dyDescent="0.25">
      <c r="A228" s="18" t="s">
        <v>153</v>
      </c>
      <c r="B228" s="4" t="s">
        <v>49</v>
      </c>
      <c r="C228" s="19" t="s">
        <v>49</v>
      </c>
      <c r="D228" s="132">
        <v>200</v>
      </c>
      <c r="E228" s="61">
        <v>3299</v>
      </c>
      <c r="F228" s="38" t="s">
        <v>39</v>
      </c>
      <c r="I228" s="1"/>
    </row>
    <row r="229" spans="1:9" ht="15.75" customHeight="1" x14ac:dyDescent="0.25">
      <c r="A229" s="2" t="s">
        <v>22</v>
      </c>
      <c r="B229" s="4"/>
      <c r="C229" s="19"/>
      <c r="D229" s="3">
        <f>SUM(D228)</f>
        <v>200</v>
      </c>
      <c r="E229" s="61"/>
      <c r="F229" s="38"/>
      <c r="I229" s="1"/>
    </row>
    <row r="230" spans="1:9" ht="15.75" customHeight="1" x14ac:dyDescent="0.25">
      <c r="A230" s="18" t="s">
        <v>154</v>
      </c>
      <c r="B230" s="4" t="s">
        <v>49</v>
      </c>
      <c r="C230" s="19" t="s">
        <v>49</v>
      </c>
      <c r="D230" s="132">
        <v>200</v>
      </c>
      <c r="E230" s="61">
        <v>3299</v>
      </c>
      <c r="F230" s="38" t="s">
        <v>39</v>
      </c>
      <c r="I230" s="1"/>
    </row>
    <row r="231" spans="1:9" ht="15.75" customHeight="1" x14ac:dyDescent="0.25">
      <c r="A231" s="2" t="s">
        <v>22</v>
      </c>
      <c r="B231" s="4"/>
      <c r="C231" s="19"/>
      <c r="D231" s="3">
        <f>SUM(D230)</f>
        <v>200</v>
      </c>
      <c r="E231" s="61"/>
      <c r="F231" s="38"/>
      <c r="I231" s="1"/>
    </row>
    <row r="232" spans="1:9" ht="15.75" customHeight="1" x14ac:dyDescent="0.25">
      <c r="A232" s="18" t="s">
        <v>155</v>
      </c>
      <c r="B232" s="4" t="s">
        <v>49</v>
      </c>
      <c r="C232" s="19" t="s">
        <v>49</v>
      </c>
      <c r="D232" s="132">
        <v>200</v>
      </c>
      <c r="E232" s="61">
        <v>3299</v>
      </c>
      <c r="F232" s="38" t="s">
        <v>39</v>
      </c>
      <c r="I232" s="1"/>
    </row>
    <row r="233" spans="1:9" ht="15.75" customHeight="1" x14ac:dyDescent="0.25">
      <c r="A233" s="2" t="s">
        <v>22</v>
      </c>
      <c r="B233" s="4"/>
      <c r="C233" s="19"/>
      <c r="D233" s="3">
        <f>SUM(D226)</f>
        <v>200</v>
      </c>
      <c r="E233" s="61"/>
      <c r="F233" s="38"/>
      <c r="I233" s="1"/>
    </row>
    <row r="234" spans="1:9" ht="15.75" customHeight="1" x14ac:dyDescent="0.25">
      <c r="A234" s="18" t="s">
        <v>166</v>
      </c>
      <c r="B234" s="4" t="s">
        <v>49</v>
      </c>
      <c r="C234" s="19" t="s">
        <v>49</v>
      </c>
      <c r="D234" s="132">
        <v>200</v>
      </c>
      <c r="E234" s="61">
        <v>3299</v>
      </c>
      <c r="F234" s="38" t="s">
        <v>39</v>
      </c>
      <c r="I234" s="1"/>
    </row>
    <row r="235" spans="1:9" ht="15.75" customHeight="1" x14ac:dyDescent="0.25">
      <c r="A235" s="2" t="s">
        <v>22</v>
      </c>
      <c r="B235" s="4"/>
      <c r="C235" s="19"/>
      <c r="D235" s="3">
        <f>SUM(D228)</f>
        <v>200</v>
      </c>
      <c r="E235" s="61"/>
      <c r="F235" s="38"/>
      <c r="I235" s="1"/>
    </row>
    <row r="236" spans="1:9" ht="15.75" customHeight="1" x14ac:dyDescent="0.25">
      <c r="A236" s="18" t="s">
        <v>156</v>
      </c>
      <c r="B236" s="4" t="s">
        <v>49</v>
      </c>
      <c r="C236" s="19" t="s">
        <v>49</v>
      </c>
      <c r="D236" s="132">
        <v>200</v>
      </c>
      <c r="E236" s="61">
        <v>3299</v>
      </c>
      <c r="F236" s="38" t="s">
        <v>39</v>
      </c>
      <c r="I236" s="1"/>
    </row>
    <row r="237" spans="1:9" ht="15.75" customHeight="1" x14ac:dyDescent="0.25">
      <c r="A237" s="2" t="s">
        <v>22</v>
      </c>
      <c r="B237" s="4"/>
      <c r="C237" s="19"/>
      <c r="D237" s="3">
        <f>SUM(D230)</f>
        <v>200</v>
      </c>
      <c r="E237" s="61"/>
      <c r="F237" s="38"/>
      <c r="I237" s="1"/>
    </row>
    <row r="238" spans="1:9" ht="15.75" customHeight="1" x14ac:dyDescent="0.25">
      <c r="A238" s="18" t="s">
        <v>157</v>
      </c>
      <c r="B238" s="4" t="s">
        <v>49</v>
      </c>
      <c r="C238" s="19" t="s">
        <v>49</v>
      </c>
      <c r="D238" s="132">
        <v>200</v>
      </c>
      <c r="E238" s="61">
        <v>3299</v>
      </c>
      <c r="F238" s="38" t="s">
        <v>39</v>
      </c>
      <c r="I238" s="1"/>
    </row>
    <row r="239" spans="1:9" ht="15.75" customHeight="1" x14ac:dyDescent="0.25">
      <c r="A239" s="2" t="s">
        <v>22</v>
      </c>
      <c r="B239" s="4"/>
      <c r="C239" s="19"/>
      <c r="D239" s="3">
        <f>SUM(D232)</f>
        <v>200</v>
      </c>
      <c r="E239" s="61"/>
      <c r="F239" s="38"/>
      <c r="I239" s="1"/>
    </row>
    <row r="240" spans="1:9" ht="15.75" customHeight="1" x14ac:dyDescent="0.25">
      <c r="A240" s="18" t="s">
        <v>158</v>
      </c>
      <c r="B240" s="4" t="s">
        <v>49</v>
      </c>
      <c r="C240" s="19" t="s">
        <v>49</v>
      </c>
      <c r="D240" s="132">
        <v>200</v>
      </c>
      <c r="E240" s="61">
        <v>3299</v>
      </c>
      <c r="F240" s="38" t="s">
        <v>39</v>
      </c>
      <c r="I240" s="1"/>
    </row>
    <row r="241" spans="1:11" ht="15.75" customHeight="1" x14ac:dyDescent="0.25">
      <c r="A241" s="2" t="s">
        <v>22</v>
      </c>
      <c r="B241" s="4"/>
      <c r="C241" s="19"/>
      <c r="D241" s="3">
        <f>SUM(D234)</f>
        <v>200</v>
      </c>
      <c r="E241" s="61"/>
      <c r="F241" s="38"/>
      <c r="I241" s="1"/>
    </row>
    <row r="242" spans="1:11" ht="15.75" customHeight="1" x14ac:dyDescent="0.25">
      <c r="A242" s="18" t="s">
        <v>107</v>
      </c>
      <c r="B242" s="4" t="s">
        <v>49</v>
      </c>
      <c r="C242" s="19" t="s">
        <v>49</v>
      </c>
      <c r="D242" s="120">
        <v>1830.74</v>
      </c>
      <c r="E242" s="61">
        <v>3237</v>
      </c>
      <c r="F242" s="38" t="s">
        <v>61</v>
      </c>
      <c r="I242" s="1"/>
    </row>
    <row r="243" spans="1:11" ht="15.75" customHeight="1" x14ac:dyDescent="0.25">
      <c r="A243" s="18" t="s">
        <v>108</v>
      </c>
      <c r="B243" s="4" t="s">
        <v>49</v>
      </c>
      <c r="C243" s="19" t="s">
        <v>49</v>
      </c>
      <c r="D243" s="120">
        <v>2514.4499999999998</v>
      </c>
      <c r="E243" s="61">
        <v>3237</v>
      </c>
      <c r="F243" s="38" t="s">
        <v>61</v>
      </c>
      <c r="I243" s="1"/>
    </row>
    <row r="244" spans="1:11" ht="15.75" customHeight="1" x14ac:dyDescent="0.25">
      <c r="A244" s="18" t="s">
        <v>109</v>
      </c>
      <c r="B244" s="4" t="s">
        <v>49</v>
      </c>
      <c r="C244" s="19" t="s">
        <v>49</v>
      </c>
      <c r="D244" s="120">
        <v>3194.29</v>
      </c>
      <c r="E244" s="61">
        <v>3237</v>
      </c>
      <c r="F244" s="38" t="s">
        <v>61</v>
      </c>
      <c r="I244" s="1"/>
    </row>
    <row r="245" spans="1:11" ht="15.75" customHeight="1" x14ac:dyDescent="0.25">
      <c r="A245" s="18" t="s">
        <v>110</v>
      </c>
      <c r="B245" s="4" t="s">
        <v>49</v>
      </c>
      <c r="C245" s="19" t="s">
        <v>49</v>
      </c>
      <c r="D245" s="120">
        <v>191.62</v>
      </c>
      <c r="E245" s="61">
        <v>3237</v>
      </c>
      <c r="F245" s="38" t="s">
        <v>61</v>
      </c>
      <c r="I245" s="1"/>
    </row>
    <row r="246" spans="1:11" ht="15.75" customHeight="1" x14ac:dyDescent="0.25">
      <c r="A246" s="18" t="s">
        <v>120</v>
      </c>
      <c r="B246" s="4" t="s">
        <v>49</v>
      </c>
      <c r="C246" s="19" t="s">
        <v>49</v>
      </c>
      <c r="D246" s="120">
        <v>313.73</v>
      </c>
      <c r="E246" s="61">
        <v>3237</v>
      </c>
      <c r="F246" s="38" t="s">
        <v>61</v>
      </c>
      <c r="I246" s="1"/>
    </row>
    <row r="247" spans="1:11" ht="15.75" customHeight="1" x14ac:dyDescent="0.25">
      <c r="A247" s="18" t="s">
        <v>121</v>
      </c>
      <c r="B247" s="4" t="s">
        <v>49</v>
      </c>
      <c r="C247" s="19" t="s">
        <v>49</v>
      </c>
      <c r="D247" s="120">
        <v>3322</v>
      </c>
      <c r="E247" s="61">
        <v>3237</v>
      </c>
      <c r="F247" s="38" t="s">
        <v>61</v>
      </c>
      <c r="I247" s="1"/>
    </row>
    <row r="248" spans="1:11" x14ac:dyDescent="0.25">
      <c r="A248" s="12" t="s">
        <v>160</v>
      </c>
      <c r="B248" s="8" t="s">
        <v>49</v>
      </c>
      <c r="C248" s="13" t="s">
        <v>49</v>
      </c>
      <c r="D248" s="94">
        <v>15900</v>
      </c>
      <c r="E248" s="7">
        <v>3237</v>
      </c>
      <c r="F248" s="42" t="s">
        <v>161</v>
      </c>
    </row>
    <row r="249" spans="1:11" x14ac:dyDescent="0.25">
      <c r="A249" s="12"/>
      <c r="B249" s="8"/>
      <c r="C249" s="13"/>
      <c r="D249" s="94"/>
      <c r="E249" s="7"/>
      <c r="F249" s="42"/>
    </row>
    <row r="250" spans="1:11" x14ac:dyDescent="0.25">
      <c r="A250" s="2" t="s">
        <v>22</v>
      </c>
      <c r="B250" s="8"/>
      <c r="C250" s="13"/>
      <c r="D250" s="3">
        <f>SUM(D242:D249)</f>
        <v>27266.83</v>
      </c>
      <c r="E250" s="7"/>
      <c r="F250" s="37"/>
    </row>
    <row r="251" spans="1:11" x14ac:dyDescent="0.25">
      <c r="A251" s="12" t="s">
        <v>23</v>
      </c>
      <c r="B251" s="22"/>
      <c r="C251" s="22"/>
      <c r="D251" s="110">
        <v>272108.11</v>
      </c>
      <c r="E251" s="7">
        <v>3111</v>
      </c>
      <c r="F251" s="37" t="s">
        <v>24</v>
      </c>
    </row>
    <row r="252" spans="1:11" x14ac:dyDescent="0.25">
      <c r="A252" s="12" t="s">
        <v>23</v>
      </c>
      <c r="B252" s="22"/>
      <c r="C252" s="22"/>
      <c r="D252" s="110">
        <v>4774.21</v>
      </c>
      <c r="E252" s="7">
        <v>3121</v>
      </c>
      <c r="F252" s="37" t="s">
        <v>25</v>
      </c>
    </row>
    <row r="253" spans="1:11" x14ac:dyDescent="0.25">
      <c r="A253" s="12" t="s">
        <v>23</v>
      </c>
      <c r="B253" s="22"/>
      <c r="C253" s="22"/>
      <c r="D253" s="110">
        <v>44897.83</v>
      </c>
      <c r="E253" s="7">
        <v>3132</v>
      </c>
      <c r="F253" s="37" t="s">
        <v>26</v>
      </c>
      <c r="G253" s="23"/>
    </row>
    <row r="254" spans="1:11" x14ac:dyDescent="0.25">
      <c r="A254" s="12" t="s">
        <v>23</v>
      </c>
      <c r="B254" s="22"/>
      <c r="C254" s="22"/>
      <c r="D254" s="135">
        <v>10629.23</v>
      </c>
      <c r="E254" s="7">
        <v>3211</v>
      </c>
      <c r="F254" s="37" t="s">
        <v>27</v>
      </c>
      <c r="I254" s="1"/>
    </row>
    <row r="255" spans="1:11" x14ac:dyDescent="0.25">
      <c r="A255" s="12" t="s">
        <v>23</v>
      </c>
      <c r="B255" s="22"/>
      <c r="C255" s="22"/>
      <c r="D255" s="110">
        <v>4373.03</v>
      </c>
      <c r="E255" s="7">
        <v>3212</v>
      </c>
      <c r="F255" s="37" t="s">
        <v>44</v>
      </c>
      <c r="K255" s="1"/>
    </row>
    <row r="256" spans="1:11" x14ac:dyDescent="0.25">
      <c r="A256" s="12" t="s">
        <v>23</v>
      </c>
      <c r="B256" s="22"/>
      <c r="C256" s="22"/>
      <c r="D256" s="110">
        <v>29</v>
      </c>
      <c r="E256" s="7">
        <v>3214</v>
      </c>
      <c r="F256" s="37" t="s">
        <v>67</v>
      </c>
      <c r="K256" s="1"/>
    </row>
    <row r="257" spans="1:13" x14ac:dyDescent="0.25">
      <c r="A257" s="12" t="s">
        <v>23</v>
      </c>
      <c r="B257" s="22"/>
      <c r="C257" s="22"/>
      <c r="D257" s="134">
        <v>1135.3900000000001</v>
      </c>
      <c r="E257" s="7">
        <v>3241</v>
      </c>
      <c r="F257" s="37" t="s">
        <v>69</v>
      </c>
      <c r="H257" s="1"/>
      <c r="I257" s="1"/>
    </row>
    <row r="258" spans="1:13" x14ac:dyDescent="0.25">
      <c r="A258" s="76"/>
      <c r="B258" s="77"/>
      <c r="C258" s="77"/>
      <c r="D258" s="137"/>
      <c r="E258" s="78"/>
      <c r="F258" s="79"/>
      <c r="I258" s="1"/>
    </row>
    <row r="259" spans="1:13" ht="15.75" thickBot="1" x14ac:dyDescent="0.3">
      <c r="A259" s="5" t="s">
        <v>22</v>
      </c>
      <c r="B259" s="15"/>
      <c r="C259" s="15"/>
      <c r="D259" s="16">
        <f>SUM(D251:D258)</f>
        <v>337946.80000000005</v>
      </c>
      <c r="E259" s="17"/>
      <c r="F259" s="43"/>
    </row>
    <row r="260" spans="1:13" x14ac:dyDescent="0.25">
      <c r="A260" s="10"/>
      <c r="B260" s="10"/>
      <c r="C260" s="10"/>
      <c r="D260" s="64"/>
      <c r="E260" s="10"/>
      <c r="F260" s="10"/>
      <c r="I260" s="6"/>
      <c r="J260" s="6"/>
      <c r="K260" s="6"/>
      <c r="L260" s="6"/>
      <c r="M260" s="6"/>
    </row>
    <row r="261" spans="1:13" x14ac:dyDescent="0.25">
      <c r="A261" s="60"/>
      <c r="B261" s="60"/>
      <c r="C261" s="60"/>
      <c r="D261" s="62"/>
      <c r="E261" s="60"/>
      <c r="F261" s="60"/>
      <c r="G261" s="60"/>
      <c r="H261" s="23"/>
      <c r="I261" s="60"/>
      <c r="J261" s="6"/>
    </row>
    <row r="262" spans="1:13" x14ac:dyDescent="0.25">
      <c r="A262" s="60"/>
      <c r="B262" s="60"/>
      <c r="C262" s="60"/>
      <c r="D262" s="62"/>
      <c r="E262" s="60"/>
      <c r="F262" s="60"/>
      <c r="G262" s="60"/>
      <c r="H262" s="23"/>
      <c r="I262" s="60"/>
      <c r="J262" s="6"/>
    </row>
    <row r="263" spans="1:13" x14ac:dyDescent="0.25">
      <c r="A263" s="60"/>
      <c r="B263" s="60"/>
      <c r="C263" s="60"/>
      <c r="D263" s="62"/>
      <c r="E263" s="60"/>
      <c r="F263" s="60"/>
      <c r="G263" s="60"/>
      <c r="H263" s="23"/>
      <c r="I263" s="60"/>
      <c r="J263" s="6"/>
    </row>
    <row r="264" spans="1:13" x14ac:dyDescent="0.25">
      <c r="A264" s="60"/>
      <c r="B264" s="60"/>
      <c r="C264" s="60"/>
      <c r="D264" s="62"/>
      <c r="E264" s="60"/>
      <c r="F264" s="60"/>
      <c r="G264" s="60"/>
      <c r="H264" s="23"/>
      <c r="I264" s="60"/>
      <c r="J264" s="6"/>
    </row>
    <row r="265" spans="1:13" x14ac:dyDescent="0.25">
      <c r="A265" s="60"/>
      <c r="B265" s="60"/>
      <c r="C265" s="60"/>
      <c r="D265" s="62"/>
      <c r="E265" s="60"/>
      <c r="F265" s="60"/>
      <c r="G265" s="60"/>
      <c r="H265" s="23"/>
      <c r="I265" s="60"/>
      <c r="J265" s="6"/>
    </row>
    <row r="266" spans="1:13" x14ac:dyDescent="0.25">
      <c r="A266" s="60"/>
      <c r="B266" s="60"/>
      <c r="C266" s="60"/>
      <c r="D266" s="62"/>
      <c r="E266" s="60"/>
      <c r="F266" s="60"/>
      <c r="G266" s="60"/>
      <c r="H266" s="23"/>
      <c r="I266" s="60"/>
      <c r="J266" s="6"/>
    </row>
    <row r="267" spans="1:13" x14ac:dyDescent="0.25">
      <c r="A267" s="60"/>
      <c r="B267" s="60"/>
      <c r="C267" s="60"/>
      <c r="D267" s="62"/>
      <c r="E267" s="60"/>
      <c r="F267" s="60"/>
      <c r="G267" s="60"/>
      <c r="H267" s="23"/>
      <c r="I267" s="60"/>
      <c r="J267" s="6"/>
    </row>
    <row r="268" spans="1:13" x14ac:dyDescent="0.25">
      <c r="A268" s="60"/>
      <c r="B268" s="60"/>
      <c r="C268" s="60"/>
      <c r="D268" s="62"/>
      <c r="E268" s="60"/>
      <c r="F268" s="60"/>
      <c r="G268" s="60"/>
      <c r="H268" s="23"/>
      <c r="J268" s="6"/>
    </row>
    <row r="269" spans="1:13" x14ac:dyDescent="0.25">
      <c r="A269" s="60"/>
      <c r="B269" s="60"/>
      <c r="C269" s="60"/>
      <c r="D269" s="62"/>
      <c r="E269" s="60"/>
      <c r="F269" s="60"/>
      <c r="G269" s="60"/>
      <c r="H269" s="23"/>
      <c r="J269" s="6"/>
    </row>
    <row r="270" spans="1:13" x14ac:dyDescent="0.25">
      <c r="A270" s="60"/>
      <c r="B270" s="60"/>
      <c r="C270" s="60"/>
      <c r="D270" s="62"/>
      <c r="E270" s="60"/>
      <c r="F270" s="60"/>
      <c r="G270" s="60"/>
      <c r="H270" s="23"/>
      <c r="J270" s="6"/>
    </row>
    <row r="271" spans="1:13" x14ac:dyDescent="0.25">
      <c r="A271" s="60"/>
      <c r="B271" s="60"/>
      <c r="C271" s="60"/>
      <c r="D271" s="62"/>
      <c r="E271" s="60"/>
      <c r="F271" s="60"/>
      <c r="G271" s="60"/>
      <c r="H271" s="23"/>
      <c r="I271" s="60"/>
      <c r="J271" s="6"/>
    </row>
    <row r="272" spans="1:13" x14ac:dyDescent="0.25">
      <c r="A272" s="60"/>
      <c r="B272" s="60"/>
      <c r="C272" s="62"/>
      <c r="D272" s="62"/>
      <c r="E272" s="60"/>
      <c r="F272" s="60"/>
      <c r="G272" s="60"/>
      <c r="H272" s="23"/>
      <c r="I272" s="60"/>
      <c r="J272" s="6"/>
    </row>
    <row r="273" spans="1:10" x14ac:dyDescent="0.25">
      <c r="A273" s="60"/>
      <c r="B273" s="60"/>
      <c r="C273" s="60"/>
      <c r="D273" s="62"/>
      <c r="E273" s="60"/>
      <c r="F273" s="60"/>
      <c r="G273" s="62"/>
      <c r="H273" s="23"/>
      <c r="I273" s="60"/>
      <c r="J273" s="6"/>
    </row>
    <row r="274" spans="1:10" x14ac:dyDescent="0.25">
      <c r="A274" s="60"/>
      <c r="B274" s="62"/>
      <c r="C274" s="60"/>
      <c r="D274" s="62"/>
      <c r="E274" s="60"/>
      <c r="F274" s="62"/>
      <c r="G274" s="62"/>
      <c r="H274" s="23"/>
      <c r="I274" s="60"/>
      <c r="J274" s="6"/>
    </row>
    <row r="275" spans="1:10" x14ac:dyDescent="0.25">
      <c r="A275" s="60"/>
      <c r="B275" s="60"/>
      <c r="C275" s="60"/>
      <c r="D275" s="62"/>
      <c r="E275" s="60"/>
      <c r="F275" s="60"/>
      <c r="G275" s="60"/>
      <c r="H275" s="23"/>
      <c r="I275" s="60"/>
      <c r="J275" s="6"/>
    </row>
    <row r="276" spans="1:10" x14ac:dyDescent="0.25">
      <c r="A276" s="60"/>
      <c r="B276" s="60"/>
      <c r="C276" s="60"/>
      <c r="D276" s="62"/>
      <c r="E276" s="60"/>
      <c r="F276" s="60"/>
      <c r="G276" s="60"/>
      <c r="H276" s="23"/>
      <c r="I276" s="60"/>
      <c r="J276" s="6"/>
    </row>
    <row r="277" spans="1:10" x14ac:dyDescent="0.25">
      <c r="A277" s="60"/>
      <c r="B277" s="60"/>
      <c r="C277" s="60"/>
      <c r="D277" s="62"/>
      <c r="E277" s="60"/>
      <c r="F277" s="60"/>
      <c r="G277" s="60"/>
      <c r="H277" s="23"/>
      <c r="I277" s="60"/>
      <c r="J277" s="6"/>
    </row>
    <row r="278" spans="1:10" x14ac:dyDescent="0.25">
      <c r="A278" s="60"/>
      <c r="B278" s="60"/>
      <c r="C278" s="60"/>
      <c r="D278" s="62"/>
      <c r="E278" s="60"/>
      <c r="F278" s="60"/>
      <c r="G278" s="60"/>
      <c r="H278" s="23"/>
      <c r="I278" s="60"/>
      <c r="J278" s="6"/>
    </row>
    <row r="279" spans="1:10" x14ac:dyDescent="0.25">
      <c r="A279" s="23"/>
      <c r="B279" s="23"/>
      <c r="C279" s="60"/>
      <c r="D279" s="28"/>
      <c r="E279" s="23"/>
      <c r="F279" s="60"/>
      <c r="G279" s="28"/>
      <c r="H279" s="23"/>
      <c r="I279" s="23"/>
    </row>
    <row r="280" spans="1:10" x14ac:dyDescent="0.25">
      <c r="A280" s="23"/>
      <c r="B280" s="23"/>
      <c r="C280" s="23"/>
      <c r="D280" s="28"/>
      <c r="E280" s="23"/>
      <c r="F280" s="28"/>
      <c r="G280" s="23"/>
      <c r="H280" s="23"/>
      <c r="I280" s="23"/>
    </row>
    <row r="281" spans="1:10" x14ac:dyDescent="0.25">
      <c r="A281" s="23"/>
      <c r="B281" s="23"/>
      <c r="C281" s="23"/>
      <c r="D281" s="28"/>
      <c r="E281" s="23"/>
      <c r="F281" s="23"/>
      <c r="G281" s="23"/>
      <c r="H281" s="23"/>
      <c r="I281" s="23"/>
    </row>
    <row r="282" spans="1:10" x14ac:dyDescent="0.25">
      <c r="A282" s="23"/>
      <c r="B282" s="23"/>
      <c r="C282" s="23"/>
      <c r="D282" s="28"/>
      <c r="E282" s="23"/>
      <c r="F282" s="23"/>
      <c r="G282" s="28"/>
      <c r="H282" s="23"/>
      <c r="I282" s="23"/>
    </row>
    <row r="283" spans="1:10" x14ac:dyDescent="0.25">
      <c r="A283" s="23"/>
      <c r="B283" s="23"/>
      <c r="C283" s="23"/>
      <c r="D283" s="28"/>
      <c r="E283" s="23"/>
      <c r="F283" s="28"/>
      <c r="G283" s="23"/>
      <c r="H283" s="23"/>
      <c r="I283" s="23"/>
    </row>
  </sheetData>
  <autoFilter ref="A5:F260">
    <sortState ref="A6:F219">
      <sortCondition ref="A5:A219"/>
    </sortState>
  </autoFilter>
  <mergeCells count="2"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072026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Sardelić</dc:creator>
  <cp:lastModifiedBy>Nataša Ilić - Huserik</cp:lastModifiedBy>
  <cp:lastPrinted>2025-04-16T06:32:22Z</cp:lastPrinted>
  <dcterms:created xsi:type="dcterms:W3CDTF">2015-06-05T18:17:20Z</dcterms:created>
  <dcterms:modified xsi:type="dcterms:W3CDTF">2026-08-07T05:46:16Z</dcterms:modified>
</cp:coreProperties>
</file>