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sanja.sardelic\Desktop\"/>
    </mc:Choice>
  </mc:AlternateContent>
  <xr:revisionPtr revIDLastSave="0" documentId="13_ncr:1_{CFEFED95-C9F6-4A6E-8AD8-2EE122BFC937}" xr6:coauthVersionLast="36" xr6:coauthVersionMax="47" xr10:uidLastSave="{00000000-0000-0000-0000-000000000000}"/>
  <bookViews>
    <workbookView xWindow="2550" yWindow="2550" windowWidth="21780" windowHeight="11280" xr2:uid="{00000000-000D-0000-FFFF-FFFF00000000}"/>
  </bookViews>
  <sheets>
    <sheet name="082026" sheetId="3" r:id="rId1"/>
    <sheet name="List1" sheetId="4" r:id="rId2"/>
  </sheets>
  <definedNames>
    <definedName name="_xlnm._FilterDatabase" localSheetId="0" hidden="1">'082026'!$A$5:$F$91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6" i="3" l="1"/>
  <c r="D82" i="3"/>
  <c r="D85" i="3"/>
  <c r="D84" i="3" l="1"/>
  <c r="D83" i="3"/>
  <c r="D90" i="3" s="1"/>
  <c r="D37" i="3"/>
  <c r="D40" i="3" l="1"/>
  <c r="D79" i="3"/>
  <c r="D81" i="3"/>
  <c r="D11" i="3"/>
  <c r="D73" i="3"/>
  <c r="D69" i="3" l="1"/>
  <c r="D28" i="3" l="1"/>
  <c r="D20" i="3"/>
  <c r="D34" i="3" l="1"/>
  <c r="D32" i="3" l="1"/>
  <c r="D9" i="3"/>
  <c r="D71" i="3"/>
  <c r="D77" i="3"/>
  <c r="D7" i="3" l="1"/>
  <c r="D13" i="3" l="1"/>
  <c r="D15" i="3" l="1"/>
  <c r="D22" i="3" l="1"/>
  <c r="D24" i="3"/>
  <c r="D26" i="3" s="1"/>
  <c r="D30" i="3" s="1"/>
  <c r="D43" i="3" l="1"/>
  <c r="D45" i="3" s="1"/>
  <c r="D50" i="3" l="1"/>
  <c r="D53" i="3" l="1"/>
  <c r="D55" i="3" l="1"/>
</calcChain>
</file>

<file path=xl/sharedStrings.xml><?xml version="1.0" encoding="utf-8"?>
<sst xmlns="http://schemas.openxmlformats.org/spreadsheetml/2006/main" count="215" uniqueCount="100">
  <si>
    <t>NAZIV PRIMATELJA</t>
  </si>
  <si>
    <t>SJEDIŠTE/ PREBIVALIŠTE PRIMATELJA</t>
  </si>
  <si>
    <t>KONTO</t>
  </si>
  <si>
    <t>u eurima</t>
  </si>
  <si>
    <t>JAVNA OBJAVA INFORMACIJA O TROŠENJU SREDSTAVA</t>
  </si>
  <si>
    <t>LEXPERA d.o.o.</t>
  </si>
  <si>
    <t>79506290597</t>
  </si>
  <si>
    <t>92963223473</t>
  </si>
  <si>
    <t>FINA FINANCIJSKA AGENCIJA</t>
  </si>
  <si>
    <t>85821130368</t>
  </si>
  <si>
    <t>A1 HRVATSKA d.o.o.</t>
  </si>
  <si>
    <t>HRVATSKI TELEKOM</t>
  </si>
  <si>
    <t>33679708526</t>
  </si>
  <si>
    <t>29524210204</t>
  </si>
  <si>
    <t>81793146560</t>
  </si>
  <si>
    <t>GRAD RIJEKA</t>
  </si>
  <si>
    <t>54382731928</t>
  </si>
  <si>
    <t>99393766301</t>
  </si>
  <si>
    <t>06531901714</t>
  </si>
  <si>
    <t>34976993601</t>
  </si>
  <si>
    <t>71981294715</t>
  </si>
  <si>
    <t>VRSTA RASHODA /IZDATKA</t>
  </si>
  <si>
    <t>Ukupno</t>
  </si>
  <si>
    <t>Građevinski fakultet Rijeka</t>
  </si>
  <si>
    <t>Plaće za redovan rad</t>
  </si>
  <si>
    <t>Ostali rashodi za zaposlene</t>
  </si>
  <si>
    <t>Doprinosi za obvezno zdravstveno osiguranje</t>
  </si>
  <si>
    <t>Službena putovanja</t>
  </si>
  <si>
    <t>Zagreb</t>
  </si>
  <si>
    <t>Rijeka</t>
  </si>
  <si>
    <t>Čakovec</t>
  </si>
  <si>
    <t>IZNOS</t>
  </si>
  <si>
    <t>Energija</t>
  </si>
  <si>
    <t>Komunalne usluge</t>
  </si>
  <si>
    <t>Usluge tekućeg i investicijskog održavanja</t>
  </si>
  <si>
    <t>Ostale usluge</t>
  </si>
  <si>
    <t>Usluge promidžbe i informiranja</t>
  </si>
  <si>
    <t>Zakupnine i najamnine</t>
  </si>
  <si>
    <t>Računalne usluge</t>
  </si>
  <si>
    <t>Ostali nespomenuti rashodi poslovanja</t>
  </si>
  <si>
    <t>Bankarske usluge i usluge platnog prometa</t>
  </si>
  <si>
    <t xml:space="preserve">OIB </t>
  </si>
  <si>
    <t>Pristojbe i naknade</t>
  </si>
  <si>
    <t>Naknada za prijevoz, za rad na terenu i odvojeni život</t>
  </si>
  <si>
    <t>SVEUČILIŠNA KNJIŽNICA RIJEKA</t>
  </si>
  <si>
    <t>Velika Gorica</t>
  </si>
  <si>
    <t>GDPR</t>
  </si>
  <si>
    <t>Materijal i dijelovi za tekuće i investicijsko održavanje</t>
  </si>
  <si>
    <t>Usluge telefona interneta, pošte i prijevoza</t>
  </si>
  <si>
    <t>SVEUČILIŠTE U RIJECI GRAĐEVINSKI FAKULTET                                                                                                                                                                                                                                                                                              OIB 92037849504                                                                                                                                                                                                                                                                                                                                             RADMILE MATEJČIĆ 3, RIJEKA                                                                                                                                                                                                                                                                                                                                                      IBAN: HR2923600001101407882</t>
  </si>
  <si>
    <t>ČISTOĆA d.o.o.</t>
  </si>
  <si>
    <t xml:space="preserve">ZAGREBAČKA BANKA d.d. </t>
  </si>
  <si>
    <t>SECURITAS HRVATSKA d.o.o.</t>
  </si>
  <si>
    <t xml:space="preserve">ENERGO d.o.o. </t>
  </si>
  <si>
    <t>KSU COMPANI d.o.o.</t>
  </si>
  <si>
    <t>Materijal i sirovine</t>
  </si>
  <si>
    <t>STUDENTSKI CENTAR RIJEKA</t>
  </si>
  <si>
    <t>87500773013</t>
  </si>
  <si>
    <t>Reprezentacija</t>
  </si>
  <si>
    <t>Ostale naknade troškova zaposlenima</t>
  </si>
  <si>
    <t>Naknade troškova osobama izvan radnog odnosa</t>
  </si>
  <si>
    <t>Stručno usavršavanje zaposlenika</t>
  </si>
  <si>
    <t>Osijek</t>
  </si>
  <si>
    <t>Zatezne kamate</t>
  </si>
  <si>
    <t>RIJEKA-DIZALO d.o.o.</t>
  </si>
  <si>
    <t>KREATIVA - obrt za savjetovanje,poučavanje, dokumentacijske i informacijske djelatnosti</t>
  </si>
  <si>
    <t>MD TRGOVINA VEŽICA</t>
  </si>
  <si>
    <t>SISTRUM d.o.o.</t>
  </si>
  <si>
    <t xml:space="preserve"> </t>
  </si>
  <si>
    <t>OPTIMUS LAB</t>
  </si>
  <si>
    <t>ANTHROPIC, PBC</t>
  </si>
  <si>
    <t>California</t>
  </si>
  <si>
    <t>NETCOM</t>
  </si>
  <si>
    <t>Zdravstvene i veterinarske usluge</t>
  </si>
  <si>
    <t>Instrumenti i uređaji</t>
  </si>
  <si>
    <t>ISPLATA SREDSTAVA ZA RAZDOBLJE KOLOVOZ 2026.</t>
  </si>
  <si>
    <t>CROATIA POLIKLINIKA</t>
  </si>
  <si>
    <t>DELTA TECH d.o.o.</t>
  </si>
  <si>
    <t>E PLUS d.o.o.</t>
  </si>
  <si>
    <t>DRŽAVNI PRORAČUN REPUBLIKE HRVATSKE</t>
  </si>
  <si>
    <t>REPRINT</t>
  </si>
  <si>
    <t>NINO KRVAVICA</t>
  </si>
  <si>
    <t>Intelektualne i osobne usluge (autorski honorar ukupan trošak)</t>
  </si>
  <si>
    <t>HRVATSKO DRUŠTVO ZA MEHANIKU</t>
  </si>
  <si>
    <t>Premije osiguranja</t>
  </si>
  <si>
    <t>HEP OPSKRBA PLINOM d.o.o.</t>
  </si>
  <si>
    <t>60155964806</t>
  </si>
  <si>
    <t>TEHNIČKI SISTEMI d.o.o.</t>
  </si>
  <si>
    <t>HRVATSKA RADIOTELEVIZIJA</t>
  </si>
  <si>
    <t>GRAMMARLY, INC</t>
  </si>
  <si>
    <t>San Francisco</t>
  </si>
  <si>
    <t>OPEN AL IRELAND LIMITED</t>
  </si>
  <si>
    <t>Dublin</t>
  </si>
  <si>
    <t>WIENER OSIGURANJE VIG d.d.</t>
  </si>
  <si>
    <t>Gornji Stupnik</t>
  </si>
  <si>
    <t>07123756427</t>
  </si>
  <si>
    <t>Usluge tekućeg i investicijskog održavanja PDV tuzemni prijenos porezne obveze</t>
  </si>
  <si>
    <t>Zakupnine i najamnine PDV stjecanje bez sjedišta u RH</t>
  </si>
  <si>
    <t>Zakupnine i najamnine PDV stjecanje usluga EU</t>
  </si>
  <si>
    <t>Instrumenti i uređaji PDV stjecanje dobara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</si>
</sst>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7"/>
      <color rgb="FF000000"/>
      <name val="ARIAL"/>
      <family val="16"/>
      <charset val="1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rgb="FF000000"/>
      <name val="ARIAL"/>
      <family val="16"/>
      <charset val="1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rgb="FF001D35"/>
      <name val="Calibri"/>
      <family val="2"/>
      <charset val="238"/>
      <scheme val="minor"/>
    </font>
    <font>
      <sz val="9"/>
      <name val="Calibri"/>
      <family val="2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21" fillId="0" borderId="0"/>
    <xf numFmtId="0" fontId="37" fillId="0" borderId="0"/>
    <xf numFmtId="0" fontId="34" fillId="0" borderId="0"/>
    <xf numFmtId="0" fontId="38" fillId="0" borderId="0"/>
    <xf numFmtId="0" fontId="38" fillId="0" borderId="0"/>
    <xf numFmtId="0" fontId="34" fillId="0" borderId="0"/>
    <xf numFmtId="164" fontId="45" fillId="0" borderId="0" applyFont="0" applyFill="0" applyBorder="0" applyAlignment="0" applyProtection="0"/>
  </cellStyleXfs>
  <cellXfs count="99">
    <xf numFmtId="0" fontId="0" fillId="0" borderId="0" xfId="0"/>
    <xf numFmtId="4" fontId="0" fillId="0" borderId="0" xfId="0" applyNumberFormat="1"/>
    <xf numFmtId="0" fontId="27" fillId="0" borderId="3" xfId="0" applyFont="1" applyFill="1" applyBorder="1"/>
    <xf numFmtId="4" fontId="26" fillId="0" borderId="4" xfId="0" applyNumberFormat="1" applyFont="1" applyFill="1" applyBorder="1"/>
    <xf numFmtId="0" fontId="29" fillId="0" borderId="4" xfId="0" applyFont="1" applyFill="1" applyBorder="1" applyAlignment="1">
      <alignment horizontal="left"/>
    </xf>
    <xf numFmtId="0" fontId="27" fillId="0" borderId="5" xfId="0" applyFont="1" applyFill="1" applyBorder="1"/>
    <xf numFmtId="0" fontId="0" fillId="0" borderId="0" xfId="0" applyBorder="1"/>
    <xf numFmtId="0" fontId="0" fillId="0" borderId="4" xfId="0" applyFill="1" applyBorder="1"/>
    <xf numFmtId="0" fontId="25" fillId="0" borderId="4" xfId="0" applyFont="1" applyFill="1" applyBorder="1" applyAlignment="1">
      <alignment horizontal="left"/>
    </xf>
    <xf numFmtId="0" fontId="31" fillId="0" borderId="4" xfId="0" applyFont="1" applyFill="1" applyBorder="1" applyAlignment="1">
      <alignment horizontal="left"/>
    </xf>
    <xf numFmtId="0" fontId="0" fillId="0" borderId="7" xfId="0" applyBorder="1"/>
    <xf numFmtId="0" fontId="23" fillId="0" borderId="0" xfId="0" applyFont="1" applyAlignment="1">
      <alignment horizontal="left" vertical="top"/>
    </xf>
    <xf numFmtId="0" fontId="24" fillId="0" borderId="3" xfId="0" applyFont="1" applyFill="1" applyBorder="1"/>
    <xf numFmtId="0" fontId="24" fillId="0" borderId="4" xfId="0" applyFont="1" applyFill="1" applyBorder="1" applyAlignment="1">
      <alignment horizontal="left"/>
    </xf>
    <xf numFmtId="0" fontId="32" fillId="0" borderId="4" xfId="0" applyFont="1" applyFill="1" applyBorder="1" applyAlignment="1">
      <alignment horizontal="left"/>
    </xf>
    <xf numFmtId="0" fontId="26" fillId="0" borderId="6" xfId="0" applyFont="1" applyFill="1" applyBorder="1" applyAlignment="1"/>
    <xf numFmtId="4" fontId="26" fillId="0" borderId="6" xfId="0" applyNumberFormat="1" applyFont="1" applyFill="1" applyBorder="1"/>
    <xf numFmtId="0" fontId="0" fillId="0" borderId="6" xfId="0" applyFill="1" applyBorder="1"/>
    <xf numFmtId="0" fontId="28" fillId="0" borderId="3" xfId="0" applyFont="1" applyFill="1" applyBorder="1"/>
    <xf numFmtId="0" fontId="28" fillId="0" borderId="4" xfId="0" applyFont="1" applyFill="1" applyBorder="1" applyAlignment="1">
      <alignment horizontal="left"/>
    </xf>
    <xf numFmtId="0" fontId="24" fillId="0" borderId="4" xfId="0" applyFont="1" applyFill="1" applyBorder="1" applyAlignment="1"/>
    <xf numFmtId="0" fontId="0" fillId="0" borderId="4" xfId="0" applyFill="1" applyBorder="1" applyAlignment="1"/>
    <xf numFmtId="0" fontId="0" fillId="0" borderId="0" xfId="0" applyFill="1"/>
    <xf numFmtId="0" fontId="28" fillId="0" borderId="3" xfId="0" applyFont="1" applyFill="1" applyBorder="1" applyAlignment="1">
      <alignment wrapText="1"/>
    </xf>
    <xf numFmtId="0" fontId="20" fillId="0" borderId="4" xfId="0" applyFont="1" applyFill="1" applyBorder="1"/>
    <xf numFmtId="0" fontId="27" fillId="0" borderId="4" xfId="0" applyFont="1" applyFill="1" applyBorder="1" applyAlignment="1">
      <alignment horizontal="left"/>
    </xf>
    <xf numFmtId="4" fontId="0" fillId="0" borderId="0" xfId="0" applyNumberFormat="1" applyFill="1"/>
    <xf numFmtId="0" fontId="22" fillId="0" borderId="0" xfId="0" applyFont="1" applyFill="1"/>
    <xf numFmtId="0" fontId="22" fillId="0" borderId="0" xfId="0" applyFont="1" applyFill="1" applyAlignment="1">
      <alignment horizontal="right"/>
    </xf>
    <xf numFmtId="0" fontId="19" fillId="0" borderId="4" xfId="0" applyFont="1" applyFill="1" applyBorder="1"/>
    <xf numFmtId="0" fontId="28" fillId="0" borderId="0" xfId="0" applyFont="1" applyFill="1" applyBorder="1"/>
    <xf numFmtId="0" fontId="24" fillId="0" borderId="0" xfId="0" applyFont="1" applyBorder="1"/>
    <xf numFmtId="4" fontId="35" fillId="0" borderId="0" xfId="0" applyNumberFormat="1" applyFont="1" applyFill="1" applyBorder="1"/>
    <xf numFmtId="0" fontId="0" fillId="0" borderId="0" xfId="0" applyFont="1" applyFill="1" applyBorder="1"/>
    <xf numFmtId="0" fontId="24" fillId="0" borderId="0" xfId="0" applyFont="1" applyFill="1" applyBorder="1"/>
    <xf numFmtId="0" fontId="24" fillId="0" borderId="9" xfId="0" applyFont="1" applyFill="1" applyBorder="1"/>
    <xf numFmtId="0" fontId="28" fillId="0" borderId="9" xfId="0" applyFont="1" applyFill="1" applyBorder="1"/>
    <xf numFmtId="0" fontId="33" fillId="0" borderId="9" xfId="0" applyFont="1" applyFill="1" applyBorder="1"/>
    <xf numFmtId="0" fontId="29" fillId="0" borderId="9" xfId="0" applyFont="1" applyFill="1" applyBorder="1" applyAlignment="1">
      <alignment horizontal="left" vertical="top"/>
    </xf>
    <xf numFmtId="0" fontId="30" fillId="0" borderId="9" xfId="0" applyFont="1" applyFill="1" applyBorder="1" applyAlignment="1">
      <alignment horizontal="left" vertical="top"/>
    </xf>
    <xf numFmtId="0" fontId="24" fillId="0" borderId="9" xfId="0" applyFont="1" applyFill="1" applyBorder="1" applyAlignment="1">
      <alignment wrapText="1"/>
    </xf>
    <xf numFmtId="0" fontId="24" fillId="0" borderId="10" xfId="0" applyFont="1" applyFill="1" applyBorder="1"/>
    <xf numFmtId="0" fontId="17" fillId="0" borderId="4" xfId="0" applyFont="1" applyFill="1" applyBorder="1"/>
    <xf numFmtId="0" fontId="30" fillId="0" borderId="9" xfId="0" applyFont="1" applyFill="1" applyBorder="1" applyAlignment="1">
      <alignment vertical="top"/>
    </xf>
    <xf numFmtId="0" fontId="39" fillId="0" borderId="0" xfId="0" applyFont="1" applyFill="1" applyAlignment="1">
      <alignment vertical="top" wrapText="1"/>
    </xf>
    <xf numFmtId="0" fontId="39" fillId="0" borderId="0" xfId="0" applyFont="1" applyFill="1" applyAlignment="1">
      <alignment wrapText="1"/>
    </xf>
    <xf numFmtId="0" fontId="40" fillId="0" borderId="1" xfId="0" applyFont="1" applyFill="1" applyBorder="1" applyAlignment="1">
      <alignment vertical="center"/>
    </xf>
    <xf numFmtId="0" fontId="40" fillId="0" borderId="2" xfId="0" applyFont="1" applyFill="1" applyBorder="1" applyAlignment="1">
      <alignment vertical="center" wrapText="1"/>
    </xf>
    <xf numFmtId="0" fontId="40" fillId="0" borderId="2" xfId="0" applyFont="1" applyFill="1" applyBorder="1" applyAlignment="1">
      <alignment vertical="center"/>
    </xf>
    <xf numFmtId="0" fontId="40" fillId="0" borderId="8" xfId="0" applyFont="1" applyFill="1" applyBorder="1" applyAlignment="1">
      <alignment vertical="center" wrapText="1"/>
    </xf>
    <xf numFmtId="0" fontId="29" fillId="0" borderId="9" xfId="0" applyFont="1" applyFill="1" applyBorder="1" applyAlignment="1">
      <alignment horizontal="left" vertical="center"/>
    </xf>
    <xf numFmtId="0" fontId="0" fillId="0" borderId="0" xfId="0" applyFill="1" applyBorder="1"/>
    <xf numFmtId="0" fontId="14" fillId="0" borderId="4" xfId="0" applyFont="1" applyFill="1" applyBorder="1"/>
    <xf numFmtId="4" fontId="0" fillId="0" borderId="0" xfId="0" applyNumberFormat="1" applyFill="1" applyBorder="1"/>
    <xf numFmtId="0" fontId="13" fillId="0" borderId="4" xfId="0" applyFont="1" applyFill="1" applyBorder="1"/>
    <xf numFmtId="4" fontId="0" fillId="0" borderId="7" xfId="0" applyNumberFormat="1" applyFill="1" applyBorder="1"/>
    <xf numFmtId="0" fontId="33" fillId="2" borderId="4" xfId="6" applyFont="1" applyFill="1" applyBorder="1" applyAlignment="1">
      <alignment horizontal="left" vertical="center" wrapText="1"/>
    </xf>
    <xf numFmtId="0" fontId="43" fillId="0" borderId="0" xfId="0" applyFont="1" applyBorder="1" applyAlignment="1">
      <alignment horizontal="left"/>
    </xf>
    <xf numFmtId="0" fontId="44" fillId="0" borderId="4" xfId="6" applyFont="1" applyBorder="1" applyAlignment="1">
      <alignment horizontal="left" vertical="center" wrapText="1"/>
    </xf>
    <xf numFmtId="49" fontId="29" fillId="0" borderId="4" xfId="0" applyNumberFormat="1" applyFont="1" applyFill="1" applyBorder="1" applyAlignment="1">
      <alignment horizontal="left"/>
    </xf>
    <xf numFmtId="0" fontId="12" fillId="0" borderId="4" xfId="0" applyFont="1" applyFill="1" applyBorder="1"/>
    <xf numFmtId="0" fontId="16" fillId="2" borderId="4" xfId="0" applyFont="1" applyFill="1" applyBorder="1"/>
    <xf numFmtId="0" fontId="39" fillId="2" borderId="4" xfId="0" applyFont="1" applyFill="1" applyBorder="1"/>
    <xf numFmtId="0" fontId="24" fillId="0" borderId="11" xfId="0" applyFont="1" applyFill="1" applyBorder="1"/>
    <xf numFmtId="0" fontId="0" fillId="0" borderId="12" xfId="0" applyFill="1" applyBorder="1" applyAlignment="1"/>
    <xf numFmtId="0" fontId="0" fillId="0" borderId="12" xfId="0" applyFill="1" applyBorder="1"/>
    <xf numFmtId="0" fontId="24" fillId="0" borderId="13" xfId="0" applyFont="1" applyFill="1" applyBorder="1"/>
    <xf numFmtId="0" fontId="28" fillId="0" borderId="4" xfId="0" applyFont="1" applyBorder="1" applyAlignment="1">
      <alignment horizontal="left"/>
    </xf>
    <xf numFmtId="0" fontId="28" fillId="0" borderId="3" xfId="0" applyFont="1" applyBorder="1"/>
    <xf numFmtId="4" fontId="26" fillId="2" borderId="4" xfId="0" applyNumberFormat="1" applyFont="1" applyFill="1" applyBorder="1"/>
    <xf numFmtId="4" fontId="35" fillId="3" borderId="4" xfId="0" applyNumberFormat="1" applyFont="1" applyFill="1" applyBorder="1"/>
    <xf numFmtId="4" fontId="18" fillId="3" borderId="4" xfId="0" applyNumberFormat="1" applyFont="1" applyFill="1" applyBorder="1"/>
    <xf numFmtId="4" fontId="36" fillId="3" borderId="4" xfId="0" applyNumberFormat="1" applyFont="1" applyFill="1" applyBorder="1"/>
    <xf numFmtId="4" fontId="0" fillId="3" borderId="4" xfId="0" applyNumberFormat="1" applyFont="1" applyFill="1" applyBorder="1"/>
    <xf numFmtId="4" fontId="4" fillId="3" borderId="4" xfId="0" applyNumberFormat="1" applyFont="1" applyFill="1" applyBorder="1"/>
    <xf numFmtId="4" fontId="3" fillId="3" borderId="4" xfId="0" applyNumberFormat="1" applyFont="1" applyFill="1" applyBorder="1"/>
    <xf numFmtId="4" fontId="13" fillId="3" borderId="4" xfId="0" applyNumberFormat="1" applyFont="1" applyFill="1" applyBorder="1"/>
    <xf numFmtId="4" fontId="5" fillId="3" borderId="4" xfId="0" applyNumberFormat="1" applyFont="1" applyFill="1" applyBorder="1"/>
    <xf numFmtId="4" fontId="16" fillId="3" borderId="4" xfId="0" applyNumberFormat="1" applyFont="1" applyFill="1" applyBorder="1"/>
    <xf numFmtId="4" fontId="2" fillId="3" borderId="4" xfId="0" applyNumberFormat="1" applyFont="1" applyFill="1" applyBorder="1"/>
    <xf numFmtId="4" fontId="10" fillId="3" borderId="4" xfId="0" applyNumberFormat="1" applyFont="1" applyFill="1" applyBorder="1"/>
    <xf numFmtId="4" fontId="11" fillId="3" borderId="4" xfId="0" applyNumberFormat="1" applyFont="1" applyFill="1" applyBorder="1"/>
    <xf numFmtId="4" fontId="9" fillId="3" borderId="4" xfId="0" applyNumberFormat="1" applyFont="1" applyFill="1" applyBorder="1"/>
    <xf numFmtId="164" fontId="17" fillId="3" borderId="4" xfId="7" applyFont="1" applyFill="1" applyBorder="1"/>
    <xf numFmtId="4" fontId="12" fillId="3" borderId="4" xfId="0" applyNumberFormat="1" applyFont="1" applyFill="1" applyBorder="1"/>
    <xf numFmtId="4" fontId="7" fillId="3" borderId="4" xfId="0" applyNumberFormat="1" applyFont="1" applyFill="1" applyBorder="1"/>
    <xf numFmtId="4" fontId="1" fillId="3" borderId="4" xfId="0" applyNumberFormat="1" applyFont="1" applyFill="1" applyBorder="1"/>
    <xf numFmtId="4" fontId="8" fillId="3" borderId="4" xfId="0" applyNumberFormat="1" applyFont="1" applyFill="1" applyBorder="1"/>
    <xf numFmtId="4" fontId="6" fillId="3" borderId="4" xfId="0" applyNumberFormat="1" applyFont="1" applyFill="1" applyBorder="1"/>
    <xf numFmtId="4" fontId="15" fillId="3" borderId="4" xfId="0" applyNumberFormat="1" applyFont="1" applyFill="1" applyBorder="1"/>
    <xf numFmtId="0" fontId="28" fillId="2" borderId="4" xfId="0" applyFont="1" applyFill="1" applyBorder="1" applyAlignment="1">
      <alignment horizontal="left"/>
    </xf>
    <xf numFmtId="0" fontId="24" fillId="0" borderId="9" xfId="0" applyFont="1" applyFill="1" applyBorder="1" applyAlignment="1">
      <alignment horizontal="left" wrapText="1"/>
    </xf>
    <xf numFmtId="0" fontId="41" fillId="0" borderId="0" xfId="0" applyFont="1" applyFill="1" applyAlignment="1">
      <alignment horizontal="center" vertical="top"/>
    </xf>
    <xf numFmtId="0" fontId="41" fillId="0" borderId="0" xfId="0" applyFont="1" applyFill="1" applyAlignment="1">
      <alignment horizontal="center"/>
    </xf>
    <xf numFmtId="0" fontId="42" fillId="0" borderId="0" xfId="0" applyFont="1" applyFill="1" applyAlignment="1">
      <alignment horizontal="center" wrapText="1"/>
    </xf>
    <xf numFmtId="4" fontId="0" fillId="3" borderId="4" xfId="0" applyNumberFormat="1" applyFill="1" applyBorder="1"/>
    <xf numFmtId="0" fontId="0" fillId="3" borderId="4" xfId="0" applyFill="1" applyBorder="1" applyAlignment="1"/>
    <xf numFmtId="0" fontId="0" fillId="3" borderId="4" xfId="0" applyFill="1" applyBorder="1"/>
    <xf numFmtId="4" fontId="0" fillId="3" borderId="12" xfId="0" applyNumberFormat="1" applyFill="1" applyBorder="1"/>
  </cellXfs>
  <cellStyles count="8">
    <cellStyle name="Comma" xfId="7" builtinId="3"/>
    <cellStyle name="Normal" xfId="0" builtinId="0"/>
    <cellStyle name="Normal 2" xfId="1" xr:uid="{00000000-0005-0000-0000-000031000000}"/>
    <cellStyle name="Normal 3" xfId="2" xr:uid="{00000000-0005-0000-0000-000031000000}"/>
    <cellStyle name="Normalno 2" xfId="4" xr:uid="{00000000-0005-0000-0000-000001000000}"/>
    <cellStyle name="Normalno 3" xfId="5" xr:uid="{00000000-0005-0000-0000-000002000000}"/>
    <cellStyle name="Obično_List1" xfId="3" xr:uid="{00000000-0005-0000-0000-000003000000}"/>
    <cellStyle name="Obično_List4" xfId="6" xr:uid="{D20E4280-843A-4CA6-8AAB-BD7FFAA28108}"/>
  </cellStyles>
  <dxfs count="0"/>
  <tableStyles count="0" defaultTableStyle="TableStyleMedium2" defaultPivotStyle="PivotStyleLight16"/>
  <colors>
    <mruColors>
      <color rgb="FFCC3300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1658C-0D67-4DA8-A95D-C3045C412908}">
  <dimension ref="A1:Q113"/>
  <sheetViews>
    <sheetView tabSelected="1" topLeftCell="A64" workbookViewId="0">
      <selection activeCell="K81" sqref="K81"/>
    </sheetView>
  </sheetViews>
  <sheetFormatPr defaultRowHeight="15" x14ac:dyDescent="0.25"/>
  <cols>
    <col min="1" max="1" width="35.7109375" customWidth="1"/>
    <col min="2" max="2" width="17.140625" bestFit="1" customWidth="1"/>
    <col min="3" max="3" width="15.42578125" bestFit="1" customWidth="1"/>
    <col min="4" max="4" width="12.7109375" bestFit="1" customWidth="1"/>
    <col min="5" max="5" width="9.7109375" bestFit="1" customWidth="1"/>
    <col min="6" max="6" width="52.42578125" customWidth="1"/>
    <col min="7" max="7" width="9.5703125" customWidth="1"/>
    <col min="8" max="8" width="10.140625" bestFit="1" customWidth="1"/>
    <col min="11" max="11" width="10.140625" bestFit="1" customWidth="1"/>
    <col min="12" max="12" width="11.5703125" customWidth="1"/>
  </cols>
  <sheetData>
    <row r="1" spans="1:7" ht="63.75" x14ac:dyDescent="0.25">
      <c r="A1" s="44" t="s">
        <v>49</v>
      </c>
      <c r="B1" s="45"/>
      <c r="C1" s="45"/>
      <c r="D1" s="45"/>
      <c r="E1" s="45"/>
      <c r="F1" s="27"/>
    </row>
    <row r="2" spans="1:7" ht="17.25" x14ac:dyDescent="0.3">
      <c r="A2" s="92" t="s">
        <v>4</v>
      </c>
      <c r="B2" s="93"/>
      <c r="C2" s="93"/>
      <c r="D2" s="93"/>
      <c r="E2" s="93"/>
      <c r="F2" s="93"/>
    </row>
    <row r="3" spans="1:7" ht="15.75" customHeight="1" x14ac:dyDescent="0.25">
      <c r="A3" s="94" t="s">
        <v>75</v>
      </c>
      <c r="B3" s="94"/>
      <c r="C3" s="94"/>
      <c r="D3" s="94"/>
      <c r="E3" s="94"/>
      <c r="F3" s="94"/>
    </row>
    <row r="4" spans="1:7" ht="15.75" thickBot="1" x14ac:dyDescent="0.3">
      <c r="A4" s="27"/>
      <c r="B4" s="27"/>
      <c r="C4" s="27"/>
      <c r="D4" s="27"/>
      <c r="E4" s="27"/>
      <c r="F4" s="28" t="s">
        <v>3</v>
      </c>
    </row>
    <row r="5" spans="1:7" ht="38.25" x14ac:dyDescent="0.25">
      <c r="A5" s="46" t="s">
        <v>0</v>
      </c>
      <c r="B5" s="47" t="s">
        <v>41</v>
      </c>
      <c r="C5" s="47" t="s">
        <v>1</v>
      </c>
      <c r="D5" s="47" t="s">
        <v>31</v>
      </c>
      <c r="E5" s="48" t="s">
        <v>2</v>
      </c>
      <c r="F5" s="49" t="s">
        <v>21</v>
      </c>
      <c r="G5" s="11"/>
    </row>
    <row r="6" spans="1:7" ht="15.75" customHeight="1" x14ac:dyDescent="0.25">
      <c r="A6" s="12" t="s">
        <v>5</v>
      </c>
      <c r="B6" s="8" t="s">
        <v>6</v>
      </c>
      <c r="C6" s="13" t="s">
        <v>28</v>
      </c>
      <c r="D6" s="70">
        <v>112.5</v>
      </c>
      <c r="E6" s="7">
        <v>3233</v>
      </c>
      <c r="F6" s="35" t="s">
        <v>36</v>
      </c>
      <c r="G6" s="11"/>
    </row>
    <row r="7" spans="1:7" ht="15.75" customHeight="1" x14ac:dyDescent="0.25">
      <c r="A7" s="2" t="s">
        <v>22</v>
      </c>
      <c r="B7" s="9"/>
      <c r="C7" s="14"/>
      <c r="D7" s="3">
        <f>SUM(D6)</f>
        <v>112.5</v>
      </c>
      <c r="E7" s="7"/>
      <c r="F7" s="35"/>
      <c r="G7" s="11"/>
    </row>
    <row r="8" spans="1:7" x14ac:dyDescent="0.25">
      <c r="A8" s="12" t="s">
        <v>56</v>
      </c>
      <c r="B8" s="8" t="s">
        <v>57</v>
      </c>
      <c r="C8" s="13" t="s">
        <v>29</v>
      </c>
      <c r="D8" s="70">
        <v>3</v>
      </c>
      <c r="E8" s="54">
        <v>3293</v>
      </c>
      <c r="F8" s="40" t="s">
        <v>58</v>
      </c>
      <c r="G8" s="11"/>
    </row>
    <row r="9" spans="1:7" ht="15.75" customHeight="1" x14ac:dyDescent="0.25">
      <c r="A9" s="2" t="s">
        <v>22</v>
      </c>
      <c r="B9" s="4"/>
      <c r="C9" s="13"/>
      <c r="D9" s="3">
        <f>SUM(D8:D8)</f>
        <v>3</v>
      </c>
      <c r="E9" s="7"/>
      <c r="F9" s="35"/>
      <c r="G9" s="11"/>
    </row>
    <row r="10" spans="1:7" ht="15.75" customHeight="1" x14ac:dyDescent="0.25">
      <c r="A10" s="18" t="s">
        <v>77</v>
      </c>
      <c r="B10" s="4">
        <v>64510607358</v>
      </c>
      <c r="C10" s="13" t="s">
        <v>28</v>
      </c>
      <c r="D10" s="77">
        <v>15813.75</v>
      </c>
      <c r="E10" s="7">
        <v>4225</v>
      </c>
      <c r="F10" s="35" t="s">
        <v>74</v>
      </c>
      <c r="G10" s="11"/>
    </row>
    <row r="11" spans="1:7" ht="15.75" customHeight="1" x14ac:dyDescent="0.25">
      <c r="A11" s="2" t="s">
        <v>22</v>
      </c>
      <c r="B11" s="4"/>
      <c r="C11" s="13"/>
      <c r="D11" s="69">
        <f>SUM(D10:D10)</f>
        <v>15813.75</v>
      </c>
      <c r="E11" s="7"/>
      <c r="F11" s="35"/>
      <c r="G11" s="11"/>
    </row>
    <row r="12" spans="1:7" ht="15.75" customHeight="1" x14ac:dyDescent="0.25">
      <c r="A12" s="18" t="s">
        <v>66</v>
      </c>
      <c r="B12" s="57">
        <v>93307902650</v>
      </c>
      <c r="C12" s="19" t="s">
        <v>29</v>
      </c>
      <c r="D12" s="76">
        <v>72.05</v>
      </c>
      <c r="E12" s="54">
        <v>3224</v>
      </c>
      <c r="F12" s="56" t="s">
        <v>47</v>
      </c>
      <c r="G12" s="11"/>
    </row>
    <row r="13" spans="1:7" ht="15.75" customHeight="1" x14ac:dyDescent="0.25">
      <c r="A13" s="2" t="s">
        <v>22</v>
      </c>
      <c r="B13" s="4"/>
      <c r="C13" s="13"/>
      <c r="D13" s="3">
        <f>SUM(D12)</f>
        <v>72.05</v>
      </c>
      <c r="E13" s="7"/>
      <c r="F13" s="35"/>
      <c r="G13" s="11"/>
    </row>
    <row r="14" spans="1:7" ht="15.75" customHeight="1" x14ac:dyDescent="0.25">
      <c r="A14" s="18" t="s">
        <v>67</v>
      </c>
      <c r="B14" s="59" t="s">
        <v>95</v>
      </c>
      <c r="C14" s="19" t="s">
        <v>28</v>
      </c>
      <c r="D14" s="83">
        <v>83.24</v>
      </c>
      <c r="E14" s="42">
        <v>3238</v>
      </c>
      <c r="F14" s="37" t="s">
        <v>38</v>
      </c>
      <c r="G14" s="11"/>
    </row>
    <row r="15" spans="1:7" ht="15.75" customHeight="1" x14ac:dyDescent="0.25">
      <c r="A15" s="2" t="s">
        <v>22</v>
      </c>
      <c r="B15" s="4"/>
      <c r="C15" s="25"/>
      <c r="D15" s="3">
        <f>SUM(D14:D14)</f>
        <v>83.24</v>
      </c>
      <c r="E15" s="7"/>
      <c r="F15" s="35"/>
      <c r="G15" s="11"/>
    </row>
    <row r="16" spans="1:7" ht="15.75" customHeight="1" x14ac:dyDescent="0.25">
      <c r="A16" s="18" t="s">
        <v>85</v>
      </c>
      <c r="B16" s="59" t="s">
        <v>86</v>
      </c>
      <c r="C16" s="19" t="s">
        <v>62</v>
      </c>
      <c r="D16" s="86">
        <v>1.4</v>
      </c>
      <c r="E16" s="7">
        <v>3223</v>
      </c>
      <c r="F16" s="35" t="s">
        <v>32</v>
      </c>
      <c r="G16" s="11"/>
    </row>
    <row r="17" spans="1:9" x14ac:dyDescent="0.25">
      <c r="A17" s="18" t="s">
        <v>85</v>
      </c>
      <c r="B17" s="59" t="s">
        <v>86</v>
      </c>
      <c r="C17" s="19" t="s">
        <v>62</v>
      </c>
      <c r="D17" s="72">
        <v>1.4</v>
      </c>
      <c r="E17" s="29">
        <v>3223</v>
      </c>
      <c r="F17" s="50" t="s">
        <v>32</v>
      </c>
      <c r="G17" s="11"/>
      <c r="I17" s="1"/>
    </row>
    <row r="18" spans="1:9" ht="15.75" customHeight="1" x14ac:dyDescent="0.25">
      <c r="A18" s="2" t="s">
        <v>22</v>
      </c>
      <c r="B18" s="4"/>
      <c r="C18" s="25"/>
      <c r="D18" s="3">
        <v>2.8</v>
      </c>
      <c r="E18" s="7"/>
      <c r="F18" s="35"/>
      <c r="G18" s="11"/>
    </row>
    <row r="19" spans="1:9" ht="15.75" customHeight="1" x14ac:dyDescent="0.25">
      <c r="A19" s="23" t="s">
        <v>64</v>
      </c>
      <c r="B19" s="4">
        <v>56352889219</v>
      </c>
      <c r="C19" s="19" t="s">
        <v>29</v>
      </c>
      <c r="D19" s="82">
        <v>65</v>
      </c>
      <c r="E19" s="7">
        <v>3232</v>
      </c>
      <c r="F19" s="35" t="s">
        <v>34</v>
      </c>
      <c r="G19" s="11"/>
    </row>
    <row r="20" spans="1:9" ht="15.75" customHeight="1" x14ac:dyDescent="0.25">
      <c r="A20" s="2" t="s">
        <v>22</v>
      </c>
      <c r="B20" s="4"/>
      <c r="C20" s="13"/>
      <c r="D20" s="3">
        <f>SUM(D19:D19)</f>
        <v>65</v>
      </c>
      <c r="E20" s="7"/>
      <c r="F20" s="35"/>
      <c r="G20" s="11"/>
    </row>
    <row r="21" spans="1:9" ht="15.75" customHeight="1" x14ac:dyDescent="0.25">
      <c r="A21" s="12" t="s">
        <v>50</v>
      </c>
      <c r="B21" s="8" t="s">
        <v>18</v>
      </c>
      <c r="C21" s="13" t="s">
        <v>29</v>
      </c>
      <c r="D21" s="70">
        <v>689.57</v>
      </c>
      <c r="E21" s="7">
        <v>3234</v>
      </c>
      <c r="F21" s="35" t="s">
        <v>33</v>
      </c>
      <c r="G21" s="11"/>
    </row>
    <row r="22" spans="1:9" ht="15.75" customHeight="1" x14ac:dyDescent="0.25">
      <c r="A22" s="2" t="s">
        <v>22</v>
      </c>
      <c r="B22" s="8"/>
      <c r="C22" s="13"/>
      <c r="D22" s="3">
        <f>SUM(D21)</f>
        <v>689.57</v>
      </c>
      <c r="E22" s="7"/>
      <c r="F22" s="35"/>
      <c r="G22" s="11"/>
      <c r="I22" s="1"/>
    </row>
    <row r="23" spans="1:9" ht="54.75" customHeight="1" x14ac:dyDescent="0.25">
      <c r="A23" s="23" t="s">
        <v>65</v>
      </c>
      <c r="B23" s="4" t="s">
        <v>46</v>
      </c>
      <c r="C23" s="19" t="s">
        <v>46</v>
      </c>
      <c r="D23" s="71">
        <v>90</v>
      </c>
      <c r="E23" s="7">
        <v>3299</v>
      </c>
      <c r="F23" s="58" t="s">
        <v>39</v>
      </c>
      <c r="G23" s="11"/>
    </row>
    <row r="24" spans="1:9" ht="15.75" customHeight="1" x14ac:dyDescent="0.25">
      <c r="A24" s="2" t="s">
        <v>22</v>
      </c>
      <c r="B24" s="8"/>
      <c r="C24" s="13"/>
      <c r="D24" s="3">
        <f>SUM(D23)</f>
        <v>90</v>
      </c>
      <c r="E24" s="7"/>
      <c r="F24" s="35"/>
      <c r="G24" s="11"/>
    </row>
    <row r="25" spans="1:9" x14ac:dyDescent="0.25">
      <c r="A25" s="23" t="s">
        <v>78</v>
      </c>
      <c r="B25" s="4">
        <v>93923226222</v>
      </c>
      <c r="C25" s="19" t="s">
        <v>94</v>
      </c>
      <c r="D25" s="78">
        <v>8.9</v>
      </c>
      <c r="E25" s="61">
        <v>3224</v>
      </c>
      <c r="F25" s="62" t="s">
        <v>47</v>
      </c>
      <c r="G25" s="11"/>
    </row>
    <row r="26" spans="1:9" ht="15.75" customHeight="1" x14ac:dyDescent="0.25">
      <c r="A26" s="2" t="s">
        <v>22</v>
      </c>
      <c r="B26" s="8"/>
      <c r="C26" s="13"/>
      <c r="D26" s="3">
        <f>SUM(D25)</f>
        <v>8.9</v>
      </c>
      <c r="E26" s="7"/>
      <c r="F26" s="35"/>
      <c r="G26" s="11"/>
    </row>
    <row r="27" spans="1:9" ht="15.75" customHeight="1" x14ac:dyDescent="0.25">
      <c r="A27" s="18" t="s">
        <v>87</v>
      </c>
      <c r="B27" s="8">
        <v>52911977785</v>
      </c>
      <c r="C27" s="13" t="s">
        <v>28</v>
      </c>
      <c r="D27" s="87">
        <v>1070</v>
      </c>
      <c r="E27" s="7">
        <v>3222</v>
      </c>
      <c r="F27" s="35" t="s">
        <v>55</v>
      </c>
      <c r="G27" s="11"/>
    </row>
    <row r="28" spans="1:9" ht="15.75" customHeight="1" x14ac:dyDescent="0.25">
      <c r="A28" s="2" t="s">
        <v>22</v>
      </c>
      <c r="B28" s="8"/>
      <c r="C28" s="13"/>
      <c r="D28" s="3">
        <f>SUM(D27:D27)</f>
        <v>1070</v>
      </c>
      <c r="E28" s="7"/>
      <c r="F28" s="35"/>
      <c r="G28" s="11"/>
    </row>
    <row r="29" spans="1:9" ht="15.75" customHeight="1" x14ac:dyDescent="0.25">
      <c r="A29" s="18" t="s">
        <v>44</v>
      </c>
      <c r="B29" s="8">
        <v>84122581314</v>
      </c>
      <c r="C29" s="13" t="s">
        <v>29</v>
      </c>
      <c r="D29" s="72">
        <v>62.41</v>
      </c>
      <c r="E29" s="7">
        <v>3238</v>
      </c>
      <c r="F29" s="35" t="s">
        <v>38</v>
      </c>
      <c r="G29" s="11"/>
    </row>
    <row r="30" spans="1:9" ht="15.75" customHeight="1" x14ac:dyDescent="0.25">
      <c r="A30" s="2" t="s">
        <v>22</v>
      </c>
      <c r="B30" s="8"/>
      <c r="C30" s="13"/>
      <c r="D30" s="3">
        <f>SUM(D29:D29)</f>
        <v>62.41</v>
      </c>
      <c r="E30" s="7"/>
      <c r="F30" s="35"/>
      <c r="G30" s="11"/>
    </row>
    <row r="31" spans="1:9" ht="15.75" customHeight="1" x14ac:dyDescent="0.25">
      <c r="A31" s="12" t="s">
        <v>51</v>
      </c>
      <c r="B31" s="8" t="s">
        <v>7</v>
      </c>
      <c r="C31" s="13" t="s">
        <v>28</v>
      </c>
      <c r="D31" s="70">
        <v>184.37</v>
      </c>
      <c r="E31" s="7">
        <v>3431</v>
      </c>
      <c r="F31" s="35" t="s">
        <v>40</v>
      </c>
      <c r="G31" s="11"/>
    </row>
    <row r="32" spans="1:9" ht="15.75" customHeight="1" x14ac:dyDescent="0.25">
      <c r="A32" s="2" t="s">
        <v>22</v>
      </c>
      <c r="B32" s="9"/>
      <c r="C32" s="14"/>
      <c r="D32" s="3">
        <f>SUM(D31:D31)</f>
        <v>184.37</v>
      </c>
      <c r="E32" s="7"/>
      <c r="F32" s="35" t="s">
        <v>68</v>
      </c>
      <c r="G32" s="11"/>
    </row>
    <row r="33" spans="1:17" ht="15.75" customHeight="1" x14ac:dyDescent="0.25">
      <c r="A33" s="12" t="s">
        <v>80</v>
      </c>
      <c r="B33" s="8" t="s">
        <v>46</v>
      </c>
      <c r="C33" s="20" t="s">
        <v>46</v>
      </c>
      <c r="D33" s="70">
        <v>13.5</v>
      </c>
      <c r="E33" s="7">
        <v>3239</v>
      </c>
      <c r="F33" s="36" t="s">
        <v>35</v>
      </c>
      <c r="G33" s="11"/>
    </row>
    <row r="34" spans="1:17" ht="15.75" customHeight="1" x14ac:dyDescent="0.25">
      <c r="A34" s="2" t="s">
        <v>22</v>
      </c>
      <c r="B34" s="9"/>
      <c r="C34" s="14"/>
      <c r="D34" s="3">
        <f>SUM(D33:D33)</f>
        <v>13.5</v>
      </c>
      <c r="E34" s="7"/>
      <c r="F34" s="35"/>
      <c r="G34" s="11"/>
      <c r="J34" s="30"/>
      <c r="K34" s="31"/>
      <c r="L34" s="31"/>
      <c r="M34" s="32"/>
      <c r="N34" s="33"/>
      <c r="O34" s="34"/>
      <c r="P34" s="6"/>
      <c r="Q34" s="6"/>
    </row>
    <row r="35" spans="1:17" ht="15.75" customHeight="1" x14ac:dyDescent="0.25">
      <c r="A35" s="18" t="s">
        <v>91</v>
      </c>
      <c r="B35" s="9"/>
      <c r="C35" s="67" t="s">
        <v>92</v>
      </c>
      <c r="D35" s="81">
        <v>18.399999999999999</v>
      </c>
      <c r="E35" s="7">
        <v>3235</v>
      </c>
      <c r="F35" s="35" t="s">
        <v>37</v>
      </c>
      <c r="G35" s="11"/>
      <c r="J35" s="30"/>
      <c r="K35" s="31"/>
      <c r="L35" s="31"/>
      <c r="M35" s="32"/>
      <c r="N35" s="33"/>
      <c r="O35" s="34"/>
      <c r="P35" s="6"/>
      <c r="Q35" s="6"/>
    </row>
    <row r="36" spans="1:17" ht="15.75" customHeight="1" x14ac:dyDescent="0.25">
      <c r="A36" s="18" t="s">
        <v>91</v>
      </c>
      <c r="B36" s="9"/>
      <c r="C36" s="67" t="s">
        <v>92</v>
      </c>
      <c r="D36" s="81">
        <v>18.399999999999999</v>
      </c>
      <c r="E36" s="7">
        <v>3235</v>
      </c>
      <c r="F36" s="35" t="s">
        <v>37</v>
      </c>
      <c r="G36" s="11"/>
      <c r="J36" s="30"/>
      <c r="K36" s="31"/>
      <c r="L36" s="31"/>
      <c r="M36" s="32"/>
      <c r="N36" s="33"/>
      <c r="O36" s="34"/>
      <c r="P36" s="6"/>
      <c r="Q36" s="6"/>
    </row>
    <row r="37" spans="1:17" ht="15.75" customHeight="1" x14ac:dyDescent="0.25">
      <c r="A37" s="2" t="s">
        <v>22</v>
      </c>
      <c r="B37" s="9"/>
      <c r="C37" s="14"/>
      <c r="D37" s="3">
        <f>SUM(D35:D36)</f>
        <v>36.799999999999997</v>
      </c>
      <c r="E37" s="7"/>
      <c r="F37" s="35"/>
      <c r="G37" s="11"/>
      <c r="J37" s="30"/>
      <c r="K37" s="31"/>
      <c r="L37" s="31"/>
      <c r="M37" s="32"/>
      <c r="N37" s="33"/>
      <c r="O37" s="34"/>
      <c r="P37" s="6"/>
      <c r="Q37" s="6"/>
    </row>
    <row r="38" spans="1:17" ht="15.75" customHeight="1" x14ac:dyDescent="0.25">
      <c r="A38" s="12" t="s">
        <v>8</v>
      </c>
      <c r="B38" s="8" t="s">
        <v>9</v>
      </c>
      <c r="C38" s="13" t="s">
        <v>28</v>
      </c>
      <c r="D38" s="70">
        <v>116.14</v>
      </c>
      <c r="E38" s="7">
        <v>3299</v>
      </c>
      <c r="F38" s="35" t="s">
        <v>39</v>
      </c>
      <c r="G38" s="11"/>
    </row>
    <row r="39" spans="1:17" ht="15.75" customHeight="1" x14ac:dyDescent="0.25">
      <c r="A39" s="12" t="s">
        <v>8</v>
      </c>
      <c r="B39" s="8" t="s">
        <v>9</v>
      </c>
      <c r="C39" s="13" t="s">
        <v>28</v>
      </c>
      <c r="D39" s="70">
        <v>7.99</v>
      </c>
      <c r="E39" s="7">
        <v>3238</v>
      </c>
      <c r="F39" s="35" t="s">
        <v>38</v>
      </c>
      <c r="G39" s="11"/>
    </row>
    <row r="40" spans="1:17" ht="15.75" customHeight="1" x14ac:dyDescent="0.25">
      <c r="A40" s="2" t="s">
        <v>22</v>
      </c>
      <c r="B40" s="9"/>
      <c r="C40" s="14"/>
      <c r="D40" s="3">
        <f>SUM(D38:D39)</f>
        <v>124.13</v>
      </c>
      <c r="E40" s="7"/>
      <c r="F40" s="35"/>
      <c r="G40" s="11"/>
    </row>
    <row r="41" spans="1:17" ht="15.75" customHeight="1" x14ac:dyDescent="0.25">
      <c r="A41" s="12" t="s">
        <v>10</v>
      </c>
      <c r="B41" s="8" t="s">
        <v>13</v>
      </c>
      <c r="C41" s="13" t="s">
        <v>28</v>
      </c>
      <c r="D41" s="70">
        <v>16.25</v>
      </c>
      <c r="E41" s="7">
        <v>3231</v>
      </c>
      <c r="F41" s="35" t="s">
        <v>48</v>
      </c>
      <c r="G41" s="11"/>
    </row>
    <row r="42" spans="1:17" ht="15.75" customHeight="1" x14ac:dyDescent="0.25">
      <c r="A42" s="12" t="s">
        <v>10</v>
      </c>
      <c r="B42" s="8" t="s">
        <v>13</v>
      </c>
      <c r="C42" s="13" t="s">
        <v>28</v>
      </c>
      <c r="D42" s="70">
        <v>400.83</v>
      </c>
      <c r="E42" s="7">
        <v>3231</v>
      </c>
      <c r="F42" s="35" t="s">
        <v>48</v>
      </c>
      <c r="G42" s="11"/>
    </row>
    <row r="43" spans="1:17" ht="15.75" customHeight="1" x14ac:dyDescent="0.25">
      <c r="A43" s="2" t="s">
        <v>22</v>
      </c>
      <c r="B43" s="9"/>
      <c r="C43" s="14"/>
      <c r="D43" s="3">
        <f>SUM(D41:D42)</f>
        <v>417.08</v>
      </c>
      <c r="E43" s="7"/>
      <c r="F43" s="35"/>
      <c r="G43" s="11"/>
    </row>
    <row r="44" spans="1:17" ht="15.75" customHeight="1" x14ac:dyDescent="0.25">
      <c r="A44" s="12" t="s">
        <v>11</v>
      </c>
      <c r="B44" s="8" t="s">
        <v>14</v>
      </c>
      <c r="C44" s="13" t="s">
        <v>28</v>
      </c>
      <c r="D44" s="70">
        <v>24.26</v>
      </c>
      <c r="E44" s="7">
        <v>3231</v>
      </c>
      <c r="F44" s="35" t="s">
        <v>48</v>
      </c>
      <c r="G44" s="11"/>
    </row>
    <row r="45" spans="1:17" ht="15.75" customHeight="1" x14ac:dyDescent="0.25">
      <c r="A45" s="2" t="s">
        <v>22</v>
      </c>
      <c r="B45" s="9"/>
      <c r="C45" s="14"/>
      <c r="D45" s="3">
        <f>SUM(D44)</f>
        <v>24.26</v>
      </c>
      <c r="E45" s="7"/>
      <c r="F45" s="35"/>
      <c r="G45" s="11"/>
    </row>
    <row r="46" spans="1:17" x14ac:dyDescent="0.25">
      <c r="A46" s="23" t="s">
        <v>89</v>
      </c>
      <c r="B46" s="4"/>
      <c r="C46" s="19" t="s">
        <v>90</v>
      </c>
      <c r="D46" s="89">
        <v>60</v>
      </c>
      <c r="E46" s="24">
        <v>3235</v>
      </c>
      <c r="F46" s="35" t="s">
        <v>37</v>
      </c>
      <c r="G46" s="11"/>
    </row>
    <row r="47" spans="1:17" ht="15.75" customHeight="1" x14ac:dyDescent="0.25">
      <c r="A47" s="2" t="s">
        <v>22</v>
      </c>
      <c r="B47" s="9"/>
      <c r="C47" s="14"/>
      <c r="D47" s="3">
        <v>60</v>
      </c>
      <c r="E47" s="7"/>
      <c r="F47" s="35"/>
      <c r="G47" s="11"/>
    </row>
    <row r="48" spans="1:17" ht="15.75" customHeight="1" x14ac:dyDescent="0.25">
      <c r="A48" s="12" t="s">
        <v>52</v>
      </c>
      <c r="B48" s="8" t="s">
        <v>12</v>
      </c>
      <c r="C48" s="13" t="s">
        <v>28</v>
      </c>
      <c r="D48" s="70">
        <v>33.18</v>
      </c>
      <c r="E48" s="7">
        <v>3239</v>
      </c>
      <c r="F48" s="35" t="s">
        <v>35</v>
      </c>
      <c r="G48" s="11"/>
    </row>
    <row r="49" spans="1:7" ht="15.75" customHeight="1" x14ac:dyDescent="0.25">
      <c r="A49" s="12" t="s">
        <v>52</v>
      </c>
      <c r="B49" s="8" t="s">
        <v>12</v>
      </c>
      <c r="C49" s="13" t="s">
        <v>28</v>
      </c>
      <c r="D49" s="70">
        <v>1293.75</v>
      </c>
      <c r="E49" s="7">
        <v>3239</v>
      </c>
      <c r="F49" s="35" t="s">
        <v>35</v>
      </c>
      <c r="G49" s="11"/>
    </row>
    <row r="50" spans="1:7" ht="15.75" customHeight="1" x14ac:dyDescent="0.25">
      <c r="A50" s="2" t="s">
        <v>22</v>
      </c>
      <c r="B50" s="9"/>
      <c r="C50" s="14"/>
      <c r="D50" s="3">
        <f>SUM(D48:D49)</f>
        <v>1326.93</v>
      </c>
      <c r="E50" s="7"/>
      <c r="F50" s="35"/>
      <c r="G50" s="11"/>
    </row>
    <row r="51" spans="1:7" ht="15.75" customHeight="1" x14ac:dyDescent="0.25">
      <c r="A51" s="12" t="s">
        <v>15</v>
      </c>
      <c r="B51" s="8" t="s">
        <v>16</v>
      </c>
      <c r="C51" s="13" t="s">
        <v>29</v>
      </c>
      <c r="D51" s="70">
        <v>39.799999999999997</v>
      </c>
      <c r="E51" s="7">
        <v>3234</v>
      </c>
      <c r="F51" s="35" t="s">
        <v>33</v>
      </c>
    </row>
    <row r="52" spans="1:7" ht="15.75" customHeight="1" x14ac:dyDescent="0.25">
      <c r="A52" s="12" t="s">
        <v>15</v>
      </c>
      <c r="B52" s="8" t="s">
        <v>16</v>
      </c>
      <c r="C52" s="13" t="s">
        <v>29</v>
      </c>
      <c r="D52" s="70">
        <v>977.34</v>
      </c>
      <c r="E52" s="7">
        <v>3234</v>
      </c>
      <c r="F52" s="35" t="s">
        <v>33</v>
      </c>
    </row>
    <row r="53" spans="1:7" ht="15.75" customHeight="1" x14ac:dyDescent="0.25">
      <c r="A53" s="2" t="s">
        <v>22</v>
      </c>
      <c r="B53" s="9"/>
      <c r="C53" s="14"/>
      <c r="D53" s="3">
        <f>SUM(D51:D52)</f>
        <v>1017.14</v>
      </c>
      <c r="E53" s="7"/>
      <c r="F53" s="35"/>
    </row>
    <row r="54" spans="1:7" ht="15.75" customHeight="1" x14ac:dyDescent="0.25">
      <c r="A54" s="12" t="s">
        <v>53</v>
      </c>
      <c r="B54" s="8" t="s">
        <v>17</v>
      </c>
      <c r="C54" s="13" t="s">
        <v>29</v>
      </c>
      <c r="D54" s="70">
        <v>2818.74</v>
      </c>
      <c r="E54" s="7">
        <v>3223</v>
      </c>
      <c r="F54" s="35" t="s">
        <v>32</v>
      </c>
    </row>
    <row r="55" spans="1:7" ht="15.75" customHeight="1" x14ac:dyDescent="0.25">
      <c r="A55" s="2" t="s">
        <v>22</v>
      </c>
      <c r="B55" s="9"/>
      <c r="C55" s="14"/>
      <c r="D55" s="3">
        <f>SUM(D54:D54)</f>
        <v>2818.74</v>
      </c>
      <c r="E55" s="7"/>
      <c r="F55" s="35"/>
    </row>
    <row r="56" spans="1:7" ht="15.75" customHeight="1" x14ac:dyDescent="0.25">
      <c r="A56" s="12" t="s">
        <v>54</v>
      </c>
      <c r="B56" s="8" t="s">
        <v>19</v>
      </c>
      <c r="C56" s="13" t="s">
        <v>45</v>
      </c>
      <c r="D56" s="70">
        <v>839.31</v>
      </c>
      <c r="E56" s="7">
        <v>3235</v>
      </c>
      <c r="F56" s="38" t="s">
        <v>37</v>
      </c>
    </row>
    <row r="57" spans="1:7" ht="15.75" customHeight="1" x14ac:dyDescent="0.25">
      <c r="A57" s="2" t="s">
        <v>22</v>
      </c>
      <c r="B57" s="9"/>
      <c r="C57" s="14"/>
      <c r="D57" s="3">
        <v>839.31</v>
      </c>
      <c r="E57" s="7"/>
      <c r="F57" s="43"/>
    </row>
    <row r="58" spans="1:7" ht="15.75" customHeight="1" x14ac:dyDescent="0.25">
      <c r="A58" s="68" t="s">
        <v>70</v>
      </c>
      <c r="B58" s="9"/>
      <c r="C58" s="67" t="s">
        <v>71</v>
      </c>
      <c r="D58" s="86">
        <v>180</v>
      </c>
      <c r="E58" s="7">
        <v>3235</v>
      </c>
      <c r="F58" s="39" t="s">
        <v>37</v>
      </c>
    </row>
    <row r="59" spans="1:7" ht="15.75" customHeight="1" x14ac:dyDescent="0.25">
      <c r="A59" s="2" t="s">
        <v>22</v>
      </c>
      <c r="B59" s="9"/>
      <c r="C59" s="14"/>
      <c r="D59" s="3">
        <v>180</v>
      </c>
      <c r="E59" s="7"/>
      <c r="F59" s="39"/>
    </row>
    <row r="60" spans="1:7" ht="15.75" customHeight="1" x14ac:dyDescent="0.25">
      <c r="A60" s="18" t="s">
        <v>79</v>
      </c>
      <c r="B60" s="90">
        <v>18683136487</v>
      </c>
      <c r="C60" s="19" t="s">
        <v>28</v>
      </c>
      <c r="D60" s="79">
        <v>74.319999999999993</v>
      </c>
      <c r="E60" s="7">
        <v>3299</v>
      </c>
      <c r="F60" s="39" t="s">
        <v>39</v>
      </c>
    </row>
    <row r="61" spans="1:7" ht="15.75" customHeight="1" x14ac:dyDescent="0.25">
      <c r="A61" s="18" t="s">
        <v>79</v>
      </c>
      <c r="B61" s="90">
        <v>18683136487</v>
      </c>
      <c r="C61" s="19" t="s">
        <v>28</v>
      </c>
      <c r="D61" s="80">
        <v>31.85</v>
      </c>
      <c r="E61" s="7">
        <v>3299</v>
      </c>
      <c r="F61" s="38" t="s">
        <v>39</v>
      </c>
    </row>
    <row r="62" spans="1:7" ht="24.75" customHeight="1" x14ac:dyDescent="0.25">
      <c r="A62" s="18" t="s">
        <v>79</v>
      </c>
      <c r="B62" s="90">
        <v>18683136487</v>
      </c>
      <c r="C62" s="19" t="s">
        <v>28</v>
      </c>
      <c r="D62" s="80">
        <v>1488.25</v>
      </c>
      <c r="E62" s="7">
        <v>3232</v>
      </c>
      <c r="F62" s="91" t="s">
        <v>96</v>
      </c>
    </row>
    <row r="63" spans="1:7" ht="15.75" customHeight="1" x14ac:dyDescent="0.25">
      <c r="A63" s="18" t="s">
        <v>79</v>
      </c>
      <c r="B63" s="90">
        <v>18683136487</v>
      </c>
      <c r="C63" s="19" t="s">
        <v>28</v>
      </c>
      <c r="D63" s="80">
        <v>4.5</v>
      </c>
      <c r="E63" s="7">
        <v>3235</v>
      </c>
      <c r="F63" s="35" t="s">
        <v>97</v>
      </c>
    </row>
    <row r="64" spans="1:7" ht="15.75" customHeight="1" x14ac:dyDescent="0.25">
      <c r="A64" s="18" t="s">
        <v>79</v>
      </c>
      <c r="B64" s="90">
        <v>18683136487</v>
      </c>
      <c r="C64" s="19" t="s">
        <v>28</v>
      </c>
      <c r="D64" s="80">
        <v>9.1999999999999993</v>
      </c>
      <c r="E64" s="7">
        <v>3235</v>
      </c>
      <c r="F64" s="35" t="s">
        <v>98</v>
      </c>
    </row>
    <row r="65" spans="1:9" ht="15.75" customHeight="1" x14ac:dyDescent="0.25">
      <c r="A65" s="18" t="s">
        <v>79</v>
      </c>
      <c r="B65" s="90">
        <v>18683136487</v>
      </c>
      <c r="C65" s="19" t="s">
        <v>28</v>
      </c>
      <c r="D65" s="80">
        <v>7049.07</v>
      </c>
      <c r="E65" s="7">
        <v>4225</v>
      </c>
      <c r="F65" s="38" t="s">
        <v>99</v>
      </c>
    </row>
    <row r="66" spans="1:9" ht="15.75" customHeight="1" x14ac:dyDescent="0.25">
      <c r="A66" s="2" t="s">
        <v>22</v>
      </c>
      <c r="B66" s="9"/>
      <c r="C66" s="14"/>
      <c r="D66" s="3">
        <f>SUM(D60:D65)</f>
        <v>8657.19</v>
      </c>
      <c r="E66" s="7"/>
      <c r="F66" s="39"/>
    </row>
    <row r="67" spans="1:9" ht="15.75" customHeight="1" x14ac:dyDescent="0.25">
      <c r="A67" s="12" t="s">
        <v>69</v>
      </c>
      <c r="B67" s="8" t="s">
        <v>20</v>
      </c>
      <c r="C67" s="13" t="s">
        <v>30</v>
      </c>
      <c r="D67" s="73">
        <v>46.88</v>
      </c>
      <c r="E67" s="7">
        <v>3235</v>
      </c>
      <c r="F67" s="35" t="s">
        <v>37</v>
      </c>
    </row>
    <row r="68" spans="1:9" ht="15.75" customHeight="1" x14ac:dyDescent="0.25">
      <c r="A68" s="12" t="s">
        <v>69</v>
      </c>
      <c r="B68" s="8" t="s">
        <v>20</v>
      </c>
      <c r="C68" s="13" t="s">
        <v>30</v>
      </c>
      <c r="D68" s="73">
        <v>183.75</v>
      </c>
      <c r="E68" s="7">
        <v>3238</v>
      </c>
      <c r="F68" s="37" t="s">
        <v>38</v>
      </c>
    </row>
    <row r="69" spans="1:9" ht="15.75" customHeight="1" x14ac:dyDescent="0.25">
      <c r="A69" s="2" t="s">
        <v>22</v>
      </c>
      <c r="B69" s="9"/>
      <c r="C69" s="14"/>
      <c r="D69" s="3">
        <f>SUM(D67:D68)</f>
        <v>230.63</v>
      </c>
      <c r="E69" s="7"/>
      <c r="F69" s="35"/>
    </row>
    <row r="70" spans="1:9" ht="15.75" customHeight="1" x14ac:dyDescent="0.25">
      <c r="A70" s="12" t="s">
        <v>88</v>
      </c>
      <c r="B70" s="8">
        <v>68419124305</v>
      </c>
      <c r="C70" s="13" t="s">
        <v>28</v>
      </c>
      <c r="D70" s="70">
        <v>21.24</v>
      </c>
      <c r="E70" s="7">
        <v>3295</v>
      </c>
      <c r="F70" s="35" t="s">
        <v>42</v>
      </c>
    </row>
    <row r="71" spans="1:9" ht="15.75" customHeight="1" x14ac:dyDescent="0.25">
      <c r="A71" s="2" t="s">
        <v>22</v>
      </c>
      <c r="B71" s="9"/>
      <c r="C71" s="14"/>
      <c r="D71" s="3">
        <f>SUM(D70:D70)</f>
        <v>21.24</v>
      </c>
      <c r="E71" s="7"/>
      <c r="F71" s="35"/>
    </row>
    <row r="72" spans="1:9" ht="15.75" customHeight="1" x14ac:dyDescent="0.25">
      <c r="A72" s="23" t="s">
        <v>93</v>
      </c>
      <c r="B72" s="4">
        <v>52848403362</v>
      </c>
      <c r="C72" s="19" t="s">
        <v>28</v>
      </c>
      <c r="D72" s="85">
        <v>1672</v>
      </c>
      <c r="E72" s="7">
        <v>3292</v>
      </c>
      <c r="F72" s="35" t="s">
        <v>84</v>
      </c>
    </row>
    <row r="73" spans="1:9" ht="15.75" customHeight="1" x14ac:dyDescent="0.25">
      <c r="A73" s="2" t="s">
        <v>22</v>
      </c>
      <c r="B73" s="4"/>
      <c r="C73" s="19"/>
      <c r="D73" s="3">
        <f>SUM(D72:D72)</f>
        <v>1672</v>
      </c>
      <c r="E73" s="52"/>
      <c r="F73" s="36"/>
      <c r="I73" s="1"/>
    </row>
    <row r="74" spans="1:9" ht="15.75" customHeight="1" x14ac:dyDescent="0.25">
      <c r="A74" s="18" t="s">
        <v>76</v>
      </c>
      <c r="B74" s="4">
        <v>80848401890</v>
      </c>
      <c r="C74" s="19" t="s">
        <v>28</v>
      </c>
      <c r="D74" s="75">
        <v>1680</v>
      </c>
      <c r="E74" s="52">
        <v>3236</v>
      </c>
      <c r="F74" s="36" t="s">
        <v>73</v>
      </c>
      <c r="I74" s="1"/>
    </row>
    <row r="75" spans="1:9" ht="15.75" customHeight="1" x14ac:dyDescent="0.25">
      <c r="A75" s="2" t="s">
        <v>22</v>
      </c>
      <c r="B75" s="4"/>
      <c r="C75" s="19"/>
      <c r="D75" s="3">
        <v>1680</v>
      </c>
      <c r="E75" s="52"/>
      <c r="F75" s="36"/>
      <c r="I75" s="1"/>
    </row>
    <row r="76" spans="1:9" ht="15.75" customHeight="1" x14ac:dyDescent="0.25">
      <c r="A76" s="18" t="s">
        <v>83</v>
      </c>
      <c r="B76" s="4">
        <v>97479051596</v>
      </c>
      <c r="C76" s="19" t="s">
        <v>28</v>
      </c>
      <c r="D76" s="84">
        <v>780</v>
      </c>
      <c r="E76" s="60">
        <v>3213</v>
      </c>
      <c r="F76" s="36" t="s">
        <v>61</v>
      </c>
      <c r="I76" s="1"/>
    </row>
    <row r="77" spans="1:9" ht="15.75" customHeight="1" x14ac:dyDescent="0.25">
      <c r="A77" s="2" t="s">
        <v>22</v>
      </c>
      <c r="B77" s="4"/>
      <c r="C77" s="19"/>
      <c r="D77" s="3">
        <f>SUM(D76)</f>
        <v>780</v>
      </c>
      <c r="E77" s="52"/>
      <c r="F77" s="36"/>
      <c r="I77" s="1"/>
    </row>
    <row r="78" spans="1:9" ht="15.75" customHeight="1" x14ac:dyDescent="0.25">
      <c r="A78" s="18" t="s">
        <v>72</v>
      </c>
      <c r="B78" s="4">
        <v>46118101286</v>
      </c>
      <c r="C78" s="19" t="s">
        <v>29</v>
      </c>
      <c r="D78" s="74">
        <v>162.5</v>
      </c>
      <c r="E78" s="52">
        <v>3238</v>
      </c>
      <c r="F78" s="36" t="s">
        <v>38</v>
      </c>
      <c r="I78" s="1"/>
    </row>
    <row r="79" spans="1:9" ht="15.75" customHeight="1" x14ac:dyDescent="0.25">
      <c r="A79" s="2" t="s">
        <v>22</v>
      </c>
      <c r="B79" s="4"/>
      <c r="C79" s="19"/>
      <c r="D79" s="3">
        <f>SUM(D78:D78)</f>
        <v>162.5</v>
      </c>
      <c r="E79" s="52"/>
      <c r="F79" s="36"/>
      <c r="I79" s="1"/>
    </row>
    <row r="80" spans="1:9" ht="15.75" customHeight="1" x14ac:dyDescent="0.25">
      <c r="A80" s="18" t="s">
        <v>81</v>
      </c>
      <c r="B80" s="4" t="s">
        <v>46</v>
      </c>
      <c r="C80" s="19" t="s">
        <v>46</v>
      </c>
      <c r="D80" s="88">
        <v>6040</v>
      </c>
      <c r="E80" s="52">
        <v>3237</v>
      </c>
      <c r="F80" s="36" t="s">
        <v>82</v>
      </c>
      <c r="I80" s="1"/>
    </row>
    <row r="81" spans="1:13" x14ac:dyDescent="0.25">
      <c r="A81" s="2" t="s">
        <v>22</v>
      </c>
      <c r="B81" s="8"/>
      <c r="C81" s="13"/>
      <c r="D81" s="3">
        <f>SUM(D80:D80)</f>
        <v>6040</v>
      </c>
      <c r="E81" s="7"/>
      <c r="F81" s="35"/>
    </row>
    <row r="82" spans="1:13" x14ac:dyDescent="0.25">
      <c r="A82" s="12" t="s">
        <v>23</v>
      </c>
      <c r="B82" s="21"/>
      <c r="C82" s="21"/>
      <c r="D82" s="95">
        <f>265596.94+4162.97+432.8</f>
        <v>270192.70999999996</v>
      </c>
      <c r="E82" s="7">
        <v>3111</v>
      </c>
      <c r="F82" s="35" t="s">
        <v>24</v>
      </c>
    </row>
    <row r="83" spans="1:13" x14ac:dyDescent="0.25">
      <c r="A83" s="12" t="s">
        <v>23</v>
      </c>
      <c r="B83" s="21"/>
      <c r="C83" s="21"/>
      <c r="D83" s="95">
        <f>130+132.72</f>
        <v>262.72000000000003</v>
      </c>
      <c r="E83" s="7">
        <v>3121</v>
      </c>
      <c r="F83" s="35" t="s">
        <v>25</v>
      </c>
    </row>
    <row r="84" spans="1:13" x14ac:dyDescent="0.25">
      <c r="A84" s="12" t="s">
        <v>23</v>
      </c>
      <c r="B84" s="21"/>
      <c r="C84" s="21"/>
      <c r="D84" s="95">
        <f>43823.47+686.9</f>
        <v>44510.37</v>
      </c>
      <c r="E84" s="7">
        <v>3132</v>
      </c>
      <c r="F84" s="35" t="s">
        <v>26</v>
      </c>
      <c r="G84" s="22"/>
    </row>
    <row r="85" spans="1:13" x14ac:dyDescent="0.25">
      <c r="A85" s="12" t="s">
        <v>23</v>
      </c>
      <c r="B85" s="21"/>
      <c r="C85" s="21"/>
      <c r="D85" s="96">
        <f>454.1+1810.17+1795.17+2198.21</f>
        <v>6257.65</v>
      </c>
      <c r="E85" s="7">
        <v>3211</v>
      </c>
      <c r="F85" s="35" t="s">
        <v>27</v>
      </c>
      <c r="I85" s="1"/>
    </row>
    <row r="86" spans="1:13" x14ac:dyDescent="0.25">
      <c r="A86" s="12" t="s">
        <v>23</v>
      </c>
      <c r="B86" s="21"/>
      <c r="C86" s="21"/>
      <c r="D86" s="95">
        <v>3835.97</v>
      </c>
      <c r="E86" s="7">
        <v>3212</v>
      </c>
      <c r="F86" s="35" t="s">
        <v>43</v>
      </c>
      <c r="K86" s="1"/>
    </row>
    <row r="87" spans="1:13" x14ac:dyDescent="0.25">
      <c r="A87" s="12" t="s">
        <v>23</v>
      </c>
      <c r="B87" s="21"/>
      <c r="C87" s="21"/>
      <c r="D87" s="97">
        <v>0</v>
      </c>
      <c r="E87" s="7">
        <v>3214</v>
      </c>
      <c r="F87" s="35" t="s">
        <v>59</v>
      </c>
      <c r="K87" s="1"/>
    </row>
    <row r="88" spans="1:13" x14ac:dyDescent="0.25">
      <c r="A88" s="12" t="s">
        <v>23</v>
      </c>
      <c r="B88" s="21"/>
      <c r="C88" s="21"/>
      <c r="D88" s="97">
        <v>0</v>
      </c>
      <c r="E88" s="7">
        <v>3241</v>
      </c>
      <c r="F88" s="35" t="s">
        <v>60</v>
      </c>
      <c r="H88" s="1"/>
      <c r="I88" s="1"/>
    </row>
    <row r="89" spans="1:13" x14ac:dyDescent="0.25">
      <c r="A89" s="63" t="s">
        <v>23</v>
      </c>
      <c r="B89" s="64"/>
      <c r="C89" s="64"/>
      <c r="D89" s="98">
        <v>0</v>
      </c>
      <c r="E89" s="65">
        <v>3433</v>
      </c>
      <c r="F89" s="66" t="s">
        <v>63</v>
      </c>
      <c r="I89" s="1"/>
    </row>
    <row r="90" spans="1:13" ht="15.75" thickBot="1" x14ac:dyDescent="0.3">
      <c r="A90" s="5" t="s">
        <v>22</v>
      </c>
      <c r="B90" s="15"/>
      <c r="C90" s="15"/>
      <c r="D90" s="16">
        <f>SUM(D82:D89)</f>
        <v>325059.41999999993</v>
      </c>
      <c r="E90" s="17"/>
      <c r="F90" s="41"/>
    </row>
    <row r="91" spans="1:13" x14ac:dyDescent="0.25">
      <c r="A91" s="10"/>
      <c r="B91" s="10"/>
      <c r="C91" s="10"/>
      <c r="D91" s="55"/>
      <c r="E91" s="10"/>
      <c r="F91" s="10"/>
      <c r="I91" s="6"/>
      <c r="J91" s="6"/>
      <c r="K91" s="6"/>
      <c r="L91" s="6"/>
      <c r="M91" s="6"/>
    </row>
    <row r="92" spans="1:13" x14ac:dyDescent="0.25">
      <c r="A92" s="51"/>
      <c r="B92" s="51"/>
      <c r="C92" s="51"/>
      <c r="D92" s="53"/>
      <c r="E92" s="51"/>
      <c r="F92" s="51"/>
      <c r="G92" s="51"/>
      <c r="H92" s="22"/>
      <c r="I92" s="51"/>
      <c r="J92" s="6"/>
    </row>
    <row r="93" spans="1:13" x14ac:dyDescent="0.25">
      <c r="A93" s="51"/>
      <c r="B93" s="51"/>
      <c r="C93" s="51"/>
      <c r="D93" s="53"/>
      <c r="E93" s="51"/>
      <c r="F93" s="51"/>
      <c r="G93" s="51"/>
      <c r="H93" s="22"/>
      <c r="I93" s="51"/>
      <c r="J93" s="6"/>
    </row>
    <row r="94" spans="1:13" x14ac:dyDescent="0.25">
      <c r="A94" s="51"/>
      <c r="B94" s="51"/>
      <c r="C94" s="51"/>
      <c r="D94" s="53"/>
      <c r="E94" s="51"/>
      <c r="F94" s="51"/>
      <c r="G94" s="51"/>
      <c r="H94" s="22"/>
      <c r="I94" s="51"/>
      <c r="J94" s="6"/>
    </row>
    <row r="95" spans="1:13" x14ac:dyDescent="0.25">
      <c r="A95" s="51"/>
      <c r="B95" s="51"/>
      <c r="C95" s="51"/>
      <c r="D95" s="53"/>
      <c r="E95" s="51"/>
      <c r="F95" s="51"/>
      <c r="G95" s="51"/>
      <c r="H95" s="22"/>
      <c r="I95" s="51"/>
      <c r="J95" s="6"/>
    </row>
    <row r="96" spans="1:13" x14ac:dyDescent="0.25">
      <c r="A96" s="51"/>
      <c r="B96" s="51"/>
      <c r="C96" s="51"/>
      <c r="D96" s="53"/>
      <c r="E96" s="51"/>
      <c r="F96" s="51"/>
      <c r="G96" s="51"/>
      <c r="H96" s="22"/>
      <c r="I96" s="51"/>
      <c r="J96" s="6"/>
    </row>
    <row r="97" spans="1:10" x14ac:dyDescent="0.25">
      <c r="A97" s="51"/>
      <c r="B97" s="51"/>
      <c r="C97" s="51"/>
      <c r="D97" s="53"/>
      <c r="E97" s="51"/>
      <c r="F97" s="51"/>
      <c r="G97" s="51"/>
      <c r="H97" s="22"/>
      <c r="I97" s="51"/>
      <c r="J97" s="6"/>
    </row>
    <row r="98" spans="1:10" x14ac:dyDescent="0.25">
      <c r="A98" s="51"/>
      <c r="B98" s="51"/>
      <c r="C98" s="51"/>
      <c r="D98" s="53"/>
      <c r="E98" s="51"/>
      <c r="F98" s="51"/>
      <c r="G98" s="51"/>
      <c r="H98" s="22"/>
      <c r="J98" s="6"/>
    </row>
    <row r="99" spans="1:10" x14ac:dyDescent="0.25">
      <c r="A99" s="51"/>
      <c r="B99" s="51"/>
      <c r="C99" s="51"/>
      <c r="D99" s="53"/>
      <c r="E99" s="51"/>
      <c r="F99" s="51"/>
      <c r="G99" s="51"/>
      <c r="H99" s="22"/>
      <c r="J99" s="6"/>
    </row>
    <row r="100" spans="1:10" x14ac:dyDescent="0.25">
      <c r="A100" s="51"/>
      <c r="B100" s="51"/>
      <c r="C100" s="51"/>
      <c r="D100" s="53"/>
      <c r="E100" s="51"/>
      <c r="F100" s="51"/>
      <c r="G100" s="51"/>
      <c r="H100" s="22"/>
      <c r="J100" s="6"/>
    </row>
    <row r="101" spans="1:10" x14ac:dyDescent="0.25">
      <c r="A101" s="51"/>
      <c r="B101" s="51"/>
      <c r="C101" s="51"/>
      <c r="D101" s="53"/>
      <c r="E101" s="51"/>
      <c r="F101" s="51"/>
      <c r="G101" s="51"/>
      <c r="H101" s="22"/>
      <c r="I101" s="51"/>
      <c r="J101" s="6"/>
    </row>
    <row r="102" spans="1:10" x14ac:dyDescent="0.25">
      <c r="A102" s="51"/>
      <c r="B102" s="51"/>
      <c r="C102" s="53"/>
      <c r="D102" s="53"/>
      <c r="E102" s="51"/>
      <c r="F102" s="51"/>
      <c r="G102" s="51"/>
      <c r="H102" s="22"/>
      <c r="I102" s="51"/>
      <c r="J102" s="6"/>
    </row>
    <row r="103" spans="1:10" x14ac:dyDescent="0.25">
      <c r="A103" s="51"/>
      <c r="B103" s="51"/>
      <c r="C103" s="51"/>
      <c r="D103" s="53"/>
      <c r="E103" s="51"/>
      <c r="F103" s="51"/>
      <c r="G103" s="51"/>
      <c r="H103" s="22"/>
      <c r="I103" s="51"/>
      <c r="J103" s="6"/>
    </row>
    <row r="104" spans="1:10" x14ac:dyDescent="0.25">
      <c r="A104" s="51"/>
      <c r="B104" s="53"/>
      <c r="C104" s="51"/>
      <c r="D104" s="53"/>
      <c r="E104" s="51"/>
      <c r="F104" s="53"/>
      <c r="G104" s="53"/>
      <c r="H104" s="22"/>
      <c r="I104" s="51"/>
      <c r="J104" s="6"/>
    </row>
    <row r="105" spans="1:10" x14ac:dyDescent="0.25">
      <c r="A105" s="51"/>
      <c r="B105" s="51"/>
      <c r="C105" s="51"/>
      <c r="D105" s="53"/>
      <c r="E105" s="51"/>
      <c r="F105" s="51"/>
      <c r="G105" s="51"/>
      <c r="H105" s="22"/>
      <c r="I105" s="51"/>
      <c r="J105" s="6"/>
    </row>
    <row r="106" spans="1:10" x14ac:dyDescent="0.25">
      <c r="A106" s="51"/>
      <c r="B106" s="51"/>
      <c r="C106" s="51"/>
      <c r="D106" s="53"/>
      <c r="E106" s="51"/>
      <c r="F106" s="51"/>
      <c r="G106" s="51"/>
      <c r="H106" s="22"/>
      <c r="I106" s="51"/>
      <c r="J106" s="6"/>
    </row>
    <row r="107" spans="1:10" x14ac:dyDescent="0.25">
      <c r="A107" s="51"/>
      <c r="B107" s="51"/>
      <c r="C107" s="51"/>
      <c r="D107" s="53"/>
      <c r="E107" s="51"/>
      <c r="F107" s="51"/>
      <c r="G107" s="51"/>
      <c r="H107" s="22"/>
      <c r="I107" s="51"/>
      <c r="J107" s="6"/>
    </row>
    <row r="108" spans="1:10" x14ac:dyDescent="0.25">
      <c r="A108" s="51"/>
      <c r="B108" s="51"/>
      <c r="C108" s="51"/>
      <c r="D108" s="53"/>
      <c r="E108" s="51"/>
      <c r="F108" s="51"/>
      <c r="G108" s="51"/>
      <c r="H108" s="22"/>
      <c r="I108" s="51"/>
      <c r="J108" s="6"/>
    </row>
    <row r="109" spans="1:10" x14ac:dyDescent="0.25">
      <c r="A109" s="22"/>
      <c r="B109" s="22"/>
      <c r="C109" s="51"/>
      <c r="D109" s="26"/>
      <c r="E109" s="22"/>
      <c r="F109" s="51"/>
      <c r="G109" s="26"/>
      <c r="H109" s="22"/>
      <c r="I109" s="22"/>
    </row>
    <row r="110" spans="1:10" x14ac:dyDescent="0.25">
      <c r="A110" s="22"/>
      <c r="B110" s="22"/>
      <c r="C110" s="22"/>
      <c r="D110" s="26"/>
      <c r="E110" s="22"/>
      <c r="F110" s="26"/>
      <c r="G110" s="22"/>
      <c r="H110" s="22"/>
      <c r="I110" s="22"/>
    </row>
    <row r="111" spans="1:10" x14ac:dyDescent="0.25">
      <c r="A111" s="22"/>
      <c r="B111" s="22"/>
      <c r="C111" s="22"/>
      <c r="D111" s="26"/>
      <c r="E111" s="22"/>
      <c r="F111" s="22"/>
      <c r="G111" s="22"/>
      <c r="H111" s="22"/>
      <c r="I111" s="22"/>
    </row>
    <row r="112" spans="1:10" x14ac:dyDescent="0.25">
      <c r="A112" s="22"/>
      <c r="B112" s="22"/>
      <c r="C112" s="22"/>
      <c r="D112" s="26"/>
      <c r="E112" s="22"/>
      <c r="F112" s="22"/>
      <c r="G112" s="26"/>
      <c r="H112" s="22"/>
      <c r="I112" s="22"/>
    </row>
    <row r="113" spans="1:9" x14ac:dyDescent="0.25">
      <c r="A113" s="22"/>
      <c r="B113" s="22"/>
      <c r="C113" s="22"/>
      <c r="D113" s="26"/>
      <c r="E113" s="22"/>
      <c r="F113" s="26"/>
      <c r="G113" s="22"/>
      <c r="H113" s="22"/>
      <c r="I113" s="22"/>
    </row>
  </sheetData>
  <autoFilter ref="A5:F91" xr:uid="{9A9A39EA-576E-4778-A59E-99D5D19F917C}">
    <sortState ref="A6:F91">
      <sortCondition ref="A5:A91"/>
    </sortState>
  </autoFilter>
  <mergeCells count="2">
    <mergeCell ref="A2:F2"/>
    <mergeCell ref="A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1BD24-9DC3-480E-9A06-3E5936F47B0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082026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Sardelić</dc:creator>
  <cp:lastModifiedBy>Sanja Sardelić</cp:lastModifiedBy>
  <cp:lastPrinted>2025-04-16T06:32:22Z</cp:lastPrinted>
  <dcterms:created xsi:type="dcterms:W3CDTF">2015-06-05T18:17:20Z</dcterms:created>
  <dcterms:modified xsi:type="dcterms:W3CDTF">2026-09-17T10:46:53Z</dcterms:modified>
</cp:coreProperties>
</file>